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 name="Sheet3" sheetId="3" r:id="rId3"/>
  </sheets>
  <definedNames>
    <definedName name="_xlnm._FilterDatabase" localSheetId="0" hidden="1">Sheet1!$J$14:$J$36</definedName>
    <definedName name="_GoBack" localSheetId="0">Sheet1!$I$33</definedName>
    <definedName name="_xlnm.Print_Titles" localSheetId="0">Sheet1!$2:$2</definedName>
  </definedNames>
  <calcPr calcId="144525"/>
</workbook>
</file>

<file path=xl/sharedStrings.xml><?xml version="1.0" encoding="utf-8"?>
<sst xmlns="http://schemas.openxmlformats.org/spreadsheetml/2006/main" count="178" uniqueCount="162">
  <si>
    <t>2020年6月-7月份项目管理综合考评汇总表</t>
  </si>
  <si>
    <t>一、工程质量（16分）</t>
  </si>
  <si>
    <t>二、安全文明（16分）</t>
  </si>
  <si>
    <t>三、施工进度（16分）</t>
  </si>
  <si>
    <t>四、项目成本管理（18分）</t>
  </si>
  <si>
    <t>五、财务管理（10分）</t>
  </si>
  <si>
    <t>六、材物及资产管理（8分）</t>
  </si>
  <si>
    <t>七、水电安装（8分）</t>
  </si>
  <si>
    <t>八、作风建设（8分）</t>
  </si>
  <si>
    <t>排名及得分</t>
  </si>
  <si>
    <t>备注</t>
  </si>
  <si>
    <t>金融街三期一标</t>
  </si>
  <si>
    <t>实测合格率93%。
存在的不足：1、有止水要求的管道井和主体结构同步施工，又未设置止水钢板，存在渗漏风险。2、剪力墙 竖向钢筋搭接不到位，造成钢筋冷放。3、暗柱中拉钩有用箍筋代替，造成浪费。4、砼外墙钢筋未留置插筋，采用植筋形式，对未用植筋胶。飘窗板处竖向墙板钢筋成型较差。5、部分地库柱钢筋超长，未设置水平端锚固。6梁钢筋保护层控制欠缺，用撑杆做垫块，间距过大。7、部分墙柱钢筋偏位。8、后做楼梯先浇转身平台，不妥，需拆除后整体浇筑楼梯。9、部分梁负弯矩钢筋留置长度偏长。10、墙柱竖向筋、板筋起步距离未按新规范施工，有浪费现象。墙水平定位筋未提起使用，造成浪费。11、现场废料池内80cm以上短钢筋较多，应搭配使用。12、筏板浇筑区域有垃圾未及时清理。13、筏板浇筑振捣不到位，有渗漏风险。14、高温浇筑砼，应及时覆盖养护。15、落地灰回用工作要提高，减少浪费。16、模板接缝严密度要提高，避免漏浆影响砼成型。17、注意浇筑标高控制，否则影响配模。18、同条件试块未见。19、钢筋机械连接存在坡口，造成出比较多，影响质量。</t>
  </si>
  <si>
    <t>存在的安全隐患：
1、部分主电缆拖地，未悬挂或覆盖保护。2、部分钢筋加工机械未入防护棚，也无临时防护，部分机械无末端箱或末端箱距机械较远。3、16#楼建筑与基坑边缘无防护，部分支撑梁未做防护，人员随意起动。4、场内木方、废旧模板较多，灭火器设置数量不足，作业面木工加工机械周边下脚料较多，未配置灭火器。5、个别电箱破旧，箱内接线端子盖板缺失，接线电缆绝缘老化。6、11#、16#楼缺失施工通道，人员经过跳板、单面梯、攀爬护栏通行，存在安全隐患。7、高温季节施工，未设置茶水棚及提供饮用水。8、提示：管理人员应坚持在岗监督，及时关注操作人员工作状况，保证施工安全。</t>
  </si>
  <si>
    <t>成绩：顶烈日，冒酷暑，在基坑里作业，能基本完成当月的计划，实属不易，望继续努力，完成业主的节点要求。
不足：施工进度计划编制要讨论会办，并拿出材料计划和劳动力计划，起到对生产的指导作用。向后10多天仍有35度以上的高温天气，项目部要组织早晚作业，避免人员中暑，克服困难完成业主的节点计划，同时安排做好茶水供应等后勤保障工作，管理人员要加强现场巡查，防止高温环节下，人员中暑，没有人发现，对民工中有老弱病残人员要劝其离岗。要上足人员，连续加班，保证安全。</t>
  </si>
  <si>
    <t>结算需用到的资料，未能完整及时准确归集到一起，形成表格。
没有对比分阶段的砼浇筑实际用量与计划用量的对比。
钢筋、砼等主要材料调差所需用到的资料没有收集到位。
甲供材料没有预算量，现场实际消耗量没有逐笔登记汇总明细表。
目标成本未分解，且人工目标成本未统计。</t>
  </si>
  <si>
    <t>本项目刚开工，至7月底完工产值1500万元，上报甲方产值2195万元，8月份到账527万元，本月进度款1160万元，正在申报。本项目垫支1000多万元，工程垫支较大。至7月底工程总成本2040万元，其中管理人员工资47.7万元，点完工产值比31.8‰，略偏高。零工支出8.5万元，点产值比5.6‰，外务招待费16.6万元，点完工产值比11‰，都略偏高。账务账簿设置较规范，但往来分类账还需详细分类记载，应分为行管、班组、材料高，不能笼统记载，资金日报表能及时逐日登记上报，供应商合同收集齐全，发票与凭证能逐笔登记，有完善的电子档，但缺少班组考勤汇总电子档，应加以完善。实名考勤，劳务人员的生活费在专户正常发放，个别班组的纸质考勤欠规范，无统计汇总及班组签名，零杂工的考试应将每人工程内容、加班时间节点明细作为附件后，作为依据，以便于核查，实名制通道考勤通过率较高。</t>
  </si>
  <si>
    <t>旧材、夹具、顶托提前计划，从其他项目调用，门卫启示基本齐全，保管员入库单开据及时，验收人员齐全，仓库整洁。
不足：保管员开入库单时部分材料 未能备注每桶重量，每卷面积，不便于工程结束时对材料统计核算工作，混凝土未抽磅验收。现场班组工完场清不够，钢筋、木方有浪费现象，部分材料计划提前报的时间不够。项目部要考虑将一期地磅移至三期。</t>
  </si>
  <si>
    <t>1、无进度计划（现场原定施工员，公司安排去常熟配合交工）。2、无材料对比表。3、无签证变更。4、防雷焊渣未清理，引上线无标识。5、未能做到工完场清。</t>
  </si>
  <si>
    <t>该项目第一把手的工作方法：敢于动真、碰硬，既团结又斗争。内务抓学习和抓作风相结合，抓人的行为管理，尤其加强施工队伍建设，先调研考察后再进场试用，严格劳动纪律，明确劳动任务。对外务关系的处理，本身先学习思考，酝酿话怎么讲，用什么方法，达到预定目标。因此该项目近年来的整体工作超越了同邻的项目单位。</t>
  </si>
  <si>
    <t>7月</t>
  </si>
  <si>
    <t>金融街二期二标</t>
  </si>
  <si>
    <t>实测91%。
1、屋面构架模板支设有错台现象，砼振捣密实度欠缺、塔吊吊砼浇筑构架砼落地砼较多、部分模板洞用蛇皮袋封堵。2、部分外墙安装ALC板外侧上口未能封堵，待今后外墙装饰用吊篮安装好后在吊篮上要进行封堵。3、最后几次主体结构因模板质量退化造成感观质量下滑、阳角漏浆、烂根、错台现象较多。4、现浇板板厚控制欠缺，大部分板超厚。5、部分止水带导墙砼浇筑二次压抹欠缺。6、部分PC板下挂砂浆需清理。
7、ALC板安装固定件大部分外露，部分部位不粉刷无法隐蔽。8、部分二次结构砼较稀造成气泡，强度不足，部分浇筑成型欠缺。9、部分二结构对拉螺杆在砌块上穿孔，不符合业主要求。10、屋顶层部分梁底夹渣。11、部分ALC开斜槽不符合规范要求</t>
  </si>
  <si>
    <t>现场始终保持较好，工完场清做得较好。
存在的安全隐患：1、4#楼爬架部分吊架存在裂纹，销轴存在开口销缺失，开口销未张开，开口销用铁钉代替情况，要求项目部全面仔细排查，及时消除隐患。2、2#楼24层附墙 外架开口销缺失。3、3#、4#楼外墙砌筑，必须制定切实可行的施工方案，确保材料不坠落，操作人员要有可靠的安全措施，操作面下部应设立防护栏，禁止人员进入。4、部分人员安全帽佩戴不规范，施工升降机司机存在看视频情况。5、提示，脚手架、爬架拆除时，必须做到上下有人看护，必须设置封闭警戒线，避开高温时段施工。6、部分楼层防护围栏存在松动、防护不严密情况，需加以整理。</t>
  </si>
  <si>
    <t>完成了四个幢号的全部框架和裙房框架的施工，总体计划完成较好。
二次结构不快，应认真按计划追踪，地下室后浇带要组织力量突击清理，快速完成后浇带封堵。地下室填充墙工作量仍有较大，重点负二层。希望项目部不松劲、不怠慢，快速完成主体验收，进入下道工序施工，力争在一个月内完成地下室所有后浇带施工。
工作提示：
2#、3#楼外墙填充墙的施工安全问题是头等大事，必须在措施上做到万无一失，确保绝对安全，同时加强跟踪指导监督。
地下室后浇带要认真，目前只凿除表面十几公分不可靠，底板必须凿到止水钢板，把挡网清除干净，减少渗漏概率。钢筋调整到位，接头处理合格达标，后浇附近降水到底板下，后浇带用比原底板高一个等级的微膨胀混凝土填充，争取地下室后浇带一次性成功无渗漏。
由于建筑物为超高层，施工电梯的附墙要定期检查并做书面记录检查细节，注明每一道附墙的状态，保证后勤施工的绝对安全，操作工要坚持每天安全交底，防止思想开小差，玩忽职守。</t>
  </si>
  <si>
    <t>1、目前该项目的部份闭口核销还未核销掉，主要原因是甲方施工图纸一直在变动，改动率较大，一直没有最终版斩图纸。建议和甲方先确认一个版本的图纸进行核销，后期再有图纸 变动，以签证形式计入结算内。2、工程主体结构已结束，现在只有砼的实际使用量和计算量有粗略对比，对比结果是砼超量使用。像这个工程地下室砼用量、钢筋用量都很大，按理应有砼量的结余。另外，高标号的砼用量超过实际计算用量较多，应该是现场管理人员管理不到位造成的，致使工人把本应浇筑墙柱的高标号砼使用到梁板内。3、工程情况比较特殊，有两清单分内招和外招清单，我司与融创结算是内扫清单，与苏高新结算是外招清单，且最终的结算付款也是外招清单，如果内招清单超过总价，高于外招清单总价，结算会特别麻烦，请项目尽快将这两份清单对比分析出来。4、顶上卷材防水是甲供，请项目上核准卷材实际用量和计算量之差，如在结余，需尽快领出来，用于其他项目。5、签证是需要甲方确认的完工单，签证流程最终签掉，请项目上尽快催促已完工的变更，把完工单手续完善。</t>
  </si>
  <si>
    <t>工程总来款1.62亿元，实际完工产值2.3亿元，7月份的进度款681万元，已全部到账。至7月底工程总成本1.96亿元，其中管理人员工资412万元，占完工产值比18‰，管理较好。零工支出127万元，占完工产值4.5‰，略有偏高。外务支出230万元。财务上能按照公司财务要求设立账簿，但欠规范，本项目会计刚上任不久，还希望认真学习公司的财务管理制度，加强业务学习，提高自身的业务能力。民工专户工资发放正常，班组纸质考勤欠缺，无班组签名及当月汇总，需加以完善。零杂工考勤必须有详细的工作内容，工程量及加班时间节点，杜绝浪费现象，且要与实名制考勤时间吻合。以便于检查。</t>
  </si>
  <si>
    <t>保管：1、入库单需体现材料实际尺寸及验收结果，加气块入库单需体现扣除块数。2、行管人员登记能按要求分人员登记，3、变现材料台账登记需按分类登记。4、班组领用要按要求当月出库。5、互调材料出库单需明确调出单位、出库单备注需注明原价。6、日报表登记数据较好，较全面。
材料员：1、计划单收集齐全，要做好计划量与总计划量对比工作。2、仍需加强电算化学习，较前期有进步，比价表能独立制作。但需尽快建立个人资金往来表，供应商库。
现场：1、外租材料钢筋扣件尽快拿出损耗报告，及时上报公司，做好止损。2、加强水电材料总计划量把握，做好计划量与总量对比，严控超买超用。3、项目整个盘点要提上日程，做好项目总盘点基础工作。4、班组项目代扣需尽快对照合同，对班组领用做好代扣数据，尽快上报公司。5、项目接近尾期，更要重视月资金计划，不能漏报供应商，应付余额、合同总额要准确，重视公司口碑。</t>
  </si>
  <si>
    <t>1、有进度计划，月度计划要根据材料进场情况调整。2、二次结构配管要按要求做。3、明配管 弯曲不统一，走道明配管不顺直。4、4#楼样板导应尽快请甲方确认，2#、3#楼要安排人员进入施工。5、未能做到工完场清。6、三份变更已交甲方成本，需跟踪督促。7、要整理出一套图纸，请甲方确认，作为闭口使用。</t>
  </si>
  <si>
    <t>该项目综合管理考评成绩连续得了“六个第一”，本次“第二”，总结“六个第一”和下降到第二，主要是项目第一把手能调动全员工作积极性，有一定的职业道德，敬业心强，工作做到“三勤”、“四心”。下降第二的主要原因：内务管理缺少带头人，学风下滑。</t>
  </si>
  <si>
    <t>无锡公元九里</t>
  </si>
  <si>
    <t>实测95.2%。
1、部分一二结构因轴线偏位造成错台现象。2、部分丁字型ALC板、T字型ALC板接头处未打销钉需补钉。3、部分ALC板固定件外露，ALC板半成品有缺棱掉角现象。4、部分墙体因打凿修补爆点造成露筋需处理。5、部分加气块砌筑灰缝过大要加强控制。6、进场烟道因堆放搁置方法不对造成烟道断裂。7、部分腰梁砼砌筑二次压抹马虎。8、少部分PC板下挂砂浆未清理。9、部分二结构砼拆模过早造成砼破坏。10、存在水电二次配管水平开槽现象。11、部分外墙构造柱与梁底接头处有不密实现象。12、工序倒置，存在需打凿的胀模在粉刷结束后打凿。13、屋面构架存在局部空鼓开裂现象。14、石膏粉刷层地坪处未统一高度造成感观差。15、滴水线条宽度不统一、有保温层的线条宽度偏大。</t>
  </si>
  <si>
    <t>施工现场有很大改观。道路通畅，宣传氛围浓厚，整洁卫生。材料分类较好。
存在的安全隐患：1、16#楼施工升降机11层附墙处螺丝松动，底层防护门机械连锁无效，应加强对维保单位设备维保时的监督。2、16#楼个别平台门关闭不牢固，18#楼物料提升机防护门未及时栓闭。存在操作工当班玩手机情况。3、脚手架安全网有局部破损，未绑扎牢固，应及时整理。4、部分部位脚手架连墙件数量偏少，部分连墙件出头长度不符合规范规定。5、18#楼脚手架南侧外架垂直度不足，外倾距离过大。提示：脚手架拆除时必须设置封闭警戒带，安排专人监护，确保安全。高温时段施工时，应做好防暑工作，对操作人员加强监护，配备足够防暑物品。</t>
  </si>
  <si>
    <t>本工程业主虽然无进度要求，但项目部自身要抓紧推进，要力争8月底把16#、17#、18#主体验收完成，便于下一道工序作业，已具备拆架子的幢号要快速扫尾，拆除外架。地下室后浇带已具备封闭条件，要着手清理浇筑。还有部分墙体没有完成，要有确保年底具备竣工验收的计划和思路，本月计划滞后的重点在二次结构上。
提示：地下室地板顶板后浇带要清理认真，要把原砼面全面剔凿一遍，把原钢丝网全部清理干净，底板后浇带的积水要采取有效措施抽干并降低地下水一段时间再浇砼。减少渗漏概率。
墙体砌筑与ALC板安装配合进行，便于构造柱门边柱一次性立模浇筑，减少劳务班组重复用工，也便于清理打扫。
质量上要有自我要求，把要我干好变为我要干好，顶棚刮白前对板带下挠的要处理后再刮白。</t>
  </si>
  <si>
    <t>甲供防水材料有结对比明细，且对比表做的比较细致，请项目上在使用防水材料时注意节约。如某项工程量已经完成，材料还有剩余时，要将材料及时领出来，用于其他项目。
施工塔吊使用接近尾声，塔吊配置及单价与合同清单内总价无对比，无法体现是否有结余，请项目上有关人员尽快做出对比表，以便查看盈亏情况。
项目签证还有几份没有完善手续，目前指令单已有，还差完工确认单，请项目上尽快把签证变更内容完善手续。
经营结算资料归档不全，各类资料无按时间顺序认真填写好主要内容和页数。
项目主体已基本完成，主体内使用钢筋、砼等主要材料对比有较大偏差，原因未找到，且对比分析较为粗略，请项目上各相关人员同心协力，尽快把一次结构主要材料真实用量与对比计算统计出来。
需及时办理劳务结算，不要拖到年底。</t>
  </si>
  <si>
    <t>工程总来款8707万元，实际完工产值1.2亿元，其中6-7月完工产值900万元，根据收款节点，8月应来款800万元，还未到账。
工程总成本1.12亿元，其中管理人员工资330万元，占完工产值27.5‰，零工支出61.2万元，占产值比5‰，略偏高；外务招待费121.8万元，点产值比10‰，略低于平均值。
财务管理方面存在的问题：材料数据录入不规范，很多材料无数量、无单价，另有一个笼统的金额记载，大中型材料如钢材、混凝土只有一个系统的材料名称，无规格、无型号。劳务人员的工资发放，有通道考勤记录，且出勤天数较多的而被班组老板删除不签的，必需要班组老板 书面承诺，出现纠纷由班组老板个人承担。
实名考勤方面：班组纸质考勤较认真，零工的考勤有工作内容，但无加班时间节点，通道考勤管理比上月有退步，管理松懈，还需加强管理。</t>
  </si>
  <si>
    <t>材料员：1、计划单收集齐全，较上次考评有进步，但水电材料需做总计划量和计划量对比表。2、需加强电算化，对比表不能独立制作。3、资金往来、供应商库应尽快建立。
保管：1、入库单检查符合规定，现场实际测量验收尺寸在入库单上有体现，回拨块破损扣除有登记。2、班组领用能按要求当月出库。3、行管人员资产登记齐全，流水登记能按要求分人登记。4、变现材料手续齐全，台账能按要求分类登账。5、互调材料手续齐全。
现场：1、实测材料尺寸符合。2、现场顶托、扣件需重视打包，有散落现象。
建议：1、项目即将进入脚手架拆除，需做好分类打包归还工作，在大批量租材归还后，需及时拿出损耗情况，尽快报公司审批，做好止损工作。2、互调材料调出及时，现场木方拼接较好，夹具、顶托只有少数在现场。3、加强水电材料管理，数量要有总量，不能超买超用。质量要重视进场验收工作，水电队长要及时跟踪到位。4、材料员要加强当月材料进场统计工作，保管会计提供数据，材料员负责汇总，不能漏供应商，对公司信誉造成损失。</t>
  </si>
  <si>
    <t>1、进度计划滞后。2、现场脚手架已拆除，后浇洞口渗水试验未做，后期会增加工作量。3、二次配管进度要加快，人员要早计划。4、排水管已做好，但伸缩节未做标识。5、一次结构电工管不通，二次结构重新敷设管路。6、固定预埋件铁钉未能及时拔除干净。7、变更签证手续未及时完善。</t>
  </si>
  <si>
    <t>该项目综合管理考评工作连续两次得到名次，主要有两个方面的工作积极性：一是十分重视作风建设，员工首先从改变学风而产生了新的思想飞跃，务实作风转化到工作实践中；二是项目一把手充分认识到任何政治意识形态的服务工作，最终取决于结果，因此狠抓员工的热爱本职工作的工作积极性，而产生的效果。</t>
  </si>
  <si>
    <t>宜兴湖悦天境</t>
  </si>
  <si>
    <t>实测98%资料89%感观88%
1、工序倒置、粉刷前需打凿的没有及时清理打凿、打凿工作量较大、需增加打凿人员。
2、局部钢丝网外露、下步施工要加强。
3、阴、阳角要加强控制。
4、注意提高粉刷细部处理、提高感观质量。
5、局部有粉刷空鼓现象、要杜绝粉刷一次成活，加强粉刷层养护工作。
6、线盒处要加强清孔处理保证盒口方正美观。
7、加强成品保护、特别是粉刷阳角、注意不同工种的交叉污染。
8、3#楼·最后几层主体结构因模板破损观感较差。
9、天棚批腻子注意阳角方正和垂直度。
10、注意放线孔的浇筑质量（密实度、平整度、植筋）。</t>
  </si>
  <si>
    <t>现场道路通畅，材料分类整齐，场内较整洁。
存在的安全隐患：1、5#楼脚手架拆除时，楼下未见看护人员楼周边未设立封闭警示带，且距道路较近，过往人员较多，存在较多的安全隐患。要求项目部在拆除外架过程中，必须增加监护人员，禁止无关人员进入警示区，确保安全。2、地下室作业面内，多人未佩戴安全帽，3、地下室粉刷作业，局部光线不足。4、现场在有较多的废旧木方、模板材料，要求尽快处理出场，减少火灾隐患，外架拆除材料尽快打包归还。6、高温施工，要合理安全作息时间，管理人员加强监护，准备好足够的防暑用品。</t>
  </si>
  <si>
    <t>1、总体进度不快，3#楼二次结构和4#、5#内粉按进度计划滞后5天左右，要增加粉刷班组劳动人员。2、制定计划确保下列目标实现：5#楼7月25日拆除外架，9月20日前拆完。4#楼8月1日拆除外架，9月20日前拆完。3#楼7月15日完成20层以上主体验收，8月15日完成内墙粉刷，8月25日开始外架拆除。3、当前要抢的工作是：3#-5#楼屋面分部施工，紧紧围绕各幢号拆除外架时间。负二层后浇带清理浇捣，渗漏点查找修补。</t>
  </si>
  <si>
    <t>成绩：材料管理行为良好。分包班组合同按公司规定签订合同。
不足：1、要进一步加强分包班组的考勤记录及统计汇总。2、合理安排工序，加快塔吊拆除、脚手架的分段拆除。3、按合同文件约定的签证要求，尽快办理完签证，把争议的签证想办法办理好。4、对结算资料进行整理，按时间顺序认真填写好主要内容和目录。5、及时足额催收工程款，进一步做细成本对比。6、按分包合同约定，未缴纳保证金的班组，尽快催收，对劳务合同中班组推荐的项目内容，尽快按合同条款，书面通知班组并上报公司。7、做好技术交底及样板引路工作，抓边角沿线面洞等细小工作，严控抹灰工序验收事项，关注渗漏、裂缝控制措施，减少维修量，提高效益。8平衡好各工种之间的协调并进工作，加快进度，减少费用支出（安装、卫生间、屋面防水等）。</t>
  </si>
  <si>
    <t>工程总来款5415万元，实际完工产值9178万元，其中本月完工产值816万元，正在走流程，5月进度款491.7万元，票已开，工程款还未到账。
工程总成本8198万元，其中管理人员工资280.5万元，点产值比32.7‰，偏高。零工支出59.7万元，点产值6.5‰；外务费65.6万元，占产值比7.1‰，较好。
财务管理能按公司财务要求设立各分类台账，专票有详细登记记录和完整的电子档，废材的变现能监管到位。存在的问题：材料数据录入不及时，无班组的月考勤汇总电子档。
实名制通道考勤与上月相比的所退步，管理未能常态化，班组考勤不规范，有的无考勤人签名，无班组签字，而且上次不全，上月考试已提到这个问题，这一点希项目引起重视。</t>
  </si>
  <si>
    <t>保管：1、入库单个别材料有单位错误现象，除信息价材料外，需及时对接公司，做好入库单价格填报；2、行管人员登记格式需更新，不能按照要求分人登记；3、分包班组未按照要求当月出库；4、日报表数据需提高准确性，累计金额错误；5、互调材料出库单要填写材料出库价格，并在备注里写明原价。
材料员：1、计划单收集齐全，水电材料需加强计划量和总计划的对比；2、需加强电算化学习，尽快建立个人资金往来表、供应商库。
现场：水泥砖、桥架、加气块尺寸符合，门卫登记齐全。
项目提示：1、计划单格式要规范化，到货日期缺失严重；2、市场价格回访较上次考评有改观；3、该项目已封顶，加强进出场材料计划性，外租材料需尽快归还，拿出损耗报告，内租材料需落实好分类打包，列出清单报公司申请停租；4、尽快拿出各班组领用代扣情况，做好代扣出库单的开具工作；5、加强水电材料总计划量的把控，不得超买超用。</t>
  </si>
  <si>
    <t>优点：排水立管安装顺直，观感较好。
不足：地下室桥架支架不符合要求，通丝吊杆不顺直。楼层住宅多处接线盒爆点。排水立管个别洞口成型差。
提醒：分部分项要样板先行，顶着单位验收合格后再进行大面施工。进度需及时跟进，不能滞后，房内接线盒爆点的要抓紧处理到位。</t>
  </si>
  <si>
    <t>该项目的业主仍然属于阳光城集团，朱经理接继后，通过第三方评估，一直在前三名，通过每月考评，结果一直保持了中上水平，也得到了二次第三名，说明了该项目一把手虽去年刚加入公司，他的才能发挥已初见端倪，希带领好团队，不断学习提高，为将来项目管理发挥更大的作用。</t>
  </si>
  <si>
    <t>6月</t>
  </si>
  <si>
    <t>阳光城一区</t>
  </si>
  <si>
    <t>实测96%。
1、11#楼地下室墙板钢筋插筋偏位较大、钢筋部分漏扎现象比较严重、钢筋保护层控制欠缺、预留洞口钢筋加固筋任意性较大，造成钢筋浪费和砼无法振捣，PC板上钢筋排布有浪费现象、柱中钢筋拉钩缺少较多。2、部分筏板面砼浇筑平整度欠缺。3、楼号后浇带未设置独立支撑系统，现在是拆除后回顶留下质量隐患。4、PC板下挂砂浆没有及时清理。5、墙、柱钢筋板砼浇筑时未设置水平定位筋。6、部分板面砼浇筑前垃圾清理不到位。7、部分墙体砌筑马牙槎留置不规范、部分墙体灰缝均匀度控制欠缺，灰缝有不饱满现象。8、局部墙柱有烂根、错台现象。9、部分排架搭设缺扫地杆，模板拼缝严密度有待提高。10、局部存在砼高、底标号混浇现象。11、部分地库顶板梁前后施工梁角度偏位要处理。12、部分地库框架柱钢筋锚固弯折点任意性，钢筋竖向长度控制不到位。13、部分人防拉钩筋缺少严重。14、部分板筋露筋任意切断。</t>
  </si>
  <si>
    <t>现场防护基本能及时跟进，道路较通畅整洁。
存在的安全隐患：1、施工现场材料堆放较多，较混乱，建议合理布置施工现场，科学合理规划，减少二次运输。2、18#楼南侧，16#楼北侧扣件维修，防护棚不牢固，距离楼栋较近，存在安全隐患。3、18#楼、16#楼连墙件部份部位缺失，拆除后未及时恢复，6#楼连墙件缺失较多，要求立即增加。16#楼安全平网存在缺失，升降机通道平台两侧与脚手架间隙较大，未采用硬质封堵。4、气氛瓶、乙炔瓶未能入库存放。5、18#楼北侧三层砌筑及构造柱施工，无脚手架防护，存在安全隐患。6、16#楼、18#楼部分硬隔离损坏，未及时修复。硬隔离滞后、斜拉滞后。部分洞口防护滞后，不牢固。7、生活区存在烧煮情况，要求项目部加强监督，采取措施，杜绝事故发生。</t>
  </si>
  <si>
    <t>16#、17#、11#楼总体施工进度缓慢，特别是11#楼，开工时间也迟，加之近期受降雨影响，项目部要抓进度平衡，重点抓11#楼、17#楼的施工速度，车库也要加快速度封顶，为幢号施工创造条件。12#、15#楼争取快速主体封顶，腾出管理力量到其它幢号，二次结构也要加快施工进度，汛期过后高温又跟进，一个月的高温如何克服困难，保进度 是项目部的中心工作。总工期如何保证，项目部要做到心中有数。</t>
  </si>
  <si>
    <t>优点：1、对成本控制工作，准备充分，考评所需资料文件，准备较完善。
不足：1、要进一步加强材料堆（池）内的可利用材料的分拣工作，对措施筋规格不可过度使用。2、对钢筋需进一步细化，优化钢筋下料、绑扎等各个细节，合理合规节约钢材，细化植筋及试拉工作。3、更换砌块切割工艺，增加砌块的利用率。4、对以前发生的变更签证等事项，请及时跟踪反馈。5、对涉及结算资料，要仔细核对主要内容和页数，将目录更加完善，及时编制竣工图及电子档。6、对成本管理结果，应进行分析，查找原因，为下一步工作提供数据支撑（净空高度问题）。7、对分包班组，抓好合同进度，质量等约定，降本增效，狠抓渗漏、裂缝等质量通病，减少业主投诉。8、进一步学习合同文件，正确用好界面做法来指导施工及签证。</t>
  </si>
  <si>
    <t>至6月底工程总来款6281万元，另加工抵房300万元，实际完工产值1.6亿元，其中一工区9056万元，二工区6944万元，5-6月份一工区产值2620万元，二工区2620万元，5月份进度款1307.5万元7月已到账，6月进度款1446万元，票已开，还未到账。
至6月底一工区总成本8427万元，其中管理人员工资281万元，占完工产值比31‰，外务招待费133万元，占产值比14‰，略偏高。成本核算中，零工科目核算不正确，应加以调整。
财务管理能按公司要求设立各分类台账，专票有详细手工记录和完善的电子档，资金日报能及时逐日登记上报。存在问题是：票据报批手续不完善，无班组零工考勤统计汇总表电子档，总体来说，有很大进步。
实名制通道及考勤方面，班组纸质考勤做得较好，但实名制通道考勤通过率不高，零工的考勤加班无时间节点，需转扣班组的未详细注明，需加以完善。</t>
  </si>
  <si>
    <t>保管：1、入库单个别材料有单位错误现象，现场材料实际测量验收情况需在入库单上体现，破损扣除情况；2、行管人员流水登记格式需更新，不能按照要求分人登记；3、分包班组能按照要求当月出库；4、变现材料电子台账完善；5、日报表上报按时，变现材料需注意数据准确性；6、互调材料出库单要填写材料出库价格，并在备注里写明原价。
材料员：1、计划单收集齐全，钢筋计划能按要求对比；2、比价表能独立制作，个人资金往来表、供应商库已初步建立，需保持更新，做好每月资金计划的申报。
现场：水泥砖、加气块实测符合，防水卷材、JS需注重防晒，门卫登完善。
项目提示：1、计划单格式要规范化，到货日期缺失严重，提高报计划人员技术水平，避免当天报当天到；2、需加强材料市场价格回访，止水钢板价格较高；3、加强材料的进场验收工作，收货队长要认真参与材料验收，把验收工作落到实处；4、加强现场材料整理工作，现场废钢筋池里有顶丝、马凳。</t>
  </si>
  <si>
    <t>优点：6#楼二次配管标高控制较好。
不足：1#楼开关盒距门距离较近，间距不一。12#楼质量较差，盒标高 焊点严重，开槽大于30cm,二次配管，管与管之间无间距，盒距门边间距不一。管内引线未同步施工，进度滞后。18#楼质量较差，接线盒标高爆点严重。工完场清示做到位。
提醒：进度抓紧推进，质量严控，样板开路，验收合格后方可大面积施工。</t>
  </si>
  <si>
    <t>该项目工程为什么在阳光城集团第三方检测中，在江苏省范围内20多个同项目中得到了第一、第二名，又在安全生产中经过调研，从不发生安全伤亡事故？主要是一把手倪胜勤同志从小就养成了热爱学习、勤奋工作的良好习惯，把集体的事业看成比个人的生命还重要，常怀忧患之心，何事都从坏处着眼，常备不懈地埋头工作，是我们学习的榜样。</t>
  </si>
  <si>
    <t>沛县领创国际广场A区</t>
  </si>
  <si>
    <t>实测合格率96%。
存在的不足：1、已施工的地坪有局部开裂现象，后施工楼号要加强控制，地坪浇筑前要清理干净，浇筑后要加强养护。2、屋面线条粉刷不够精细，部分有破坏现象，缺棱掉角，要修复，提高观感质量。3、部分水泥砂浆有空鼓开裂现象，有网格布外露现象。4、有外墙渗漏现象。5、厨卫间水泥砂浆粉刷感观不好较毛糙，阴阳角方正控制较差。6、注意成品保护，门洞口阳角有破坏现象，地坪施工前石膏粉墙面要加强保护、防止污染。7、槽钢洞修补部分凸出墙面。8、斜屋面封堵前垃圾要清理干净。9、屋面出水孔要及时清理盖上笆子、防止垃圾进管道。</t>
  </si>
  <si>
    <t>施工现场安全文明一直保持较好，道路通畅，材料分类有序，现场整洁。
存在的安全隐患：1、8#楼拆除外架时，未做好楼层临时用电的电缆悬挂固定措施。2、3#楼上部第一挑悬挑工字钢在楼号西北侧，留有木方，模板未能及时清理，存在掉落伤人风险。3、施工升降机平台两侧，已经拆除外架的楼层，未做好封闭防护措施。4、现场楼号拆除外架时，周边虽拉好警戒带，但检查时发现没有安排专人监护。5、开闭所北侧部位堆放的挤塑板，缺失灭火器材。6、开闭所北侧施工升降机基础积水，周边的电箱、电缆泡水。7、3#楼塔吊在第二道附墙部位标准节横向支撑变形、锈蚀、扭曲，需加强监督观察。</t>
  </si>
  <si>
    <t>成绩：1#、2#、5#、6#楼四个幢号已扫尾收头，近期工作有成效。
不足：3#、7#、8#楼要抓紧未完工作量的推进，力争9月30号前完成三个幢号的所有工作量，目前水电安装工作量较大，要理顺关系，抓紧推进与土建同步竣工，项目部要过问。推动地库顶板，条件具备的落实回填土，便于外三通作业。本工程总工期较长，提醒项目部要有紧迫感，力争10月底达到竣工验收条件，以便工程年前完成竣工结算，保证年底后续资金回笼，参加分配，减轻公司资金压力。</t>
  </si>
  <si>
    <t>本项目目前没有商务经理，有关签证资料等需项目有关人员收集，并且商务经理要尽快到位。
本项目为按实结算项目，请项目在施工过程中，对一些隐蔽节点，要多保留影像资料，以便在结算过程中使用。
项目无目标成本，实际成本无逐月统计形成报表。各楼号每阶段浇筑的砼量，与实际计算量无对比明细。
项目即将结算，项目上结算资料需抓紧按公司要求形成目录，按照时间顺序填写主要内容和页数，及时编制竣工图及相应的电子档。</t>
  </si>
  <si>
    <t>工程总来款9260万元，其中6、7月工程回款500万元，实际完工产值1.4亿元，根据工程付款节点，要到工程竣工交付才有来款。工程总成本1.13亿元，其中管理人员工资484万元，占完工产值比34.5千分之，与公司平均值略偏高；零工支出科目有误差，需重新调整；外务招待费51万元，占完工产值比3.6‰，这一点做的较好。财务账簿设立、发票与凭证管理能逐笔登记清楚。存在的不足是材料数据有明细账录入不及时，无班组考勤汇总电子档，提示几点：1、随着C、D区的完工，应尽快与各往来单位核对账目，现有几家材料供应商与公司财务往来口径不一致。2、劳务人员的工资发放，有通道考勤记录的，出勤率较多的班组考勤被删除的，必须要班组老板书面承诺，出现纠纷由班组老板个人承担。农民工专户发放正常，班组纸质考勤无班组签名，无分月汇总电子档。</t>
  </si>
  <si>
    <t>保管：1、入库单开具总体情况较好，实测尺寸如实在入库单上反应，但部分材料入库单单位有错误，需重视。2、行管人员固定资产登记已齐全，流水登记格式需更新。3、变现材料手续齐全，台账需按要求分类登记。4、日报表能及时上报。
材料员：1、计划单收集齐全，能与对比表、原始记录匹配收集保存。2、个人资金往来表，供应商库建立，需保持更新。
现场：1、重视市场材料价格回访工作，加气块、水泥砖价格偏高，水泥价格能按市场价格及时调整。2、目前现场脚手架接近尾声，还有两栋楼未拆，拆下的钢管能按公司要求分类打包、归还，提醒尽快拿出租材损耗情况，拿出报告上报公司，及时止损。3、现场材料、木方、模板、工字钢能分类打包，且堆放整齐，需及时关注E区情况，做好周材外设工作。4、月资金计划表要提高重视，材料员要对项目月进场材料有了解，对月需支付供应商要及时列出，数据需保管、会计提供，不能漏报供应商。5、重视盘点工作，项目接近尾声，应由项目经理牵头，及时对本项目材料损耗进行盘点，拿出项目材料整体情况，上报公司。班组损耗及时拿出，数据做好代扣工作，特别是扣件螺丝，止水螺杆等是否在合理损耗范围。</t>
  </si>
  <si>
    <t>1、只有进度计划，应按现场未完工程量安排进度计划。2、排水管伸缩节未做标识。3、出屋面不上人屋面，排水管过长，图纸设计错误，应沟通解决。4、做好的管道，应做渗水试验。5、户内穿线进度滞后。6、屋面防雨、雨水口等细部处理要仔细。6、双包项目未见材料成本对比表。7、卫生间出地坪管过长。</t>
  </si>
  <si>
    <t>突出成绩：思想进步、工作务实、刻苦业务技能，调动全员工作积极性，重视技改、创新发展、细算成本、争取效益，项目综合管理稳步推进。不足：与甲方关系要通过方法和技巧，感情投入，达到想要的结果，适当谦让，步步为营。</t>
  </si>
  <si>
    <t>相城中梁</t>
  </si>
  <si>
    <t>实测95%。
1、部分梁、墙阳角漏浆，有烂根现象。2、部分墙柱砼振捣密实度差，部分实体砼强度不足。3、局部结构模板变形、模板有扒皮现象。4、高低板接头砼成型差、拆悬模破坏砼。5、落地砼清理回用工作欠缺。6、ALC板安装座浆不饱满、板间批浆不饱满、板顶塞缝不密实、部分安装固定件外露、T字型、L型接头销钉缺少较多。7、部分楼号砌筑砂浆饱满度差，死缝、通缝、外墙渗漏严重。8、粉刷（水泥砂浆）空鼓开裂较多，粉刷前浇水湿润工作不到位、粉刷后养护不到位、有较多钢丝网外露现象。9、导墙凿毛不到位、马虎，砼面二次压抹收作成型差。10、外墙粉刷前错台处理不到位，部分钢丝网挂在空里、部分螺杆洞封堵不到位。11、粉前用浆较薄、间隔时间短养护不到位、有的粉刷未做二遍存在一次成活现象。12、地下室有较多后浇带模板支撑不到位、清理不到位、有模板下沉现象和渗漏现象。13、主要施工道路处、地下室顶板未作回顶加固，有板裂缝和渗漏现象。14、ALC板门洞口未设置门边加强框，增大板裂缝风险。</t>
  </si>
  <si>
    <t>现场道路较通畅，材料基本分类堆放，楼层内清理较干净。
存在的安全隐患：1、3#、4#、7#楼一层回填建筑垃圾通道口平台与施工升降机处，未设置防护栏杆，存在安全隐患。2、4#、7#楼18层以上部位施工升降机通道口及两侧防护滞后。3、7#楼19层部位，部分脚手架缺失连墙杆，部分硬隔离损坏、缺失。4、地下室部分集水井、电梯井口防护缺失。5、地下室施工人员移动脚手架无栏杆防护。6、地下室部分照明光线不足。7、现场两处垃圾池内易燃包装物比较多，应尽快处理出场。</t>
  </si>
  <si>
    <t>成绩：整个进度计划完成较好，工程总体进度 较快。
不足：目前现场状况：8#、11#、7#楼三个楼号主体结构至24层，二次结构至14层，1#-5#五个楼号主体验收，9#、10#、12#、15#、16#楼正在粉刷。主楼未能验收的幢号主要原因是质量细节未能满足业主要求，业主不同意验收。要抓紧对质量问题进行整改，完成五个幢号的主体验收。</t>
  </si>
  <si>
    <t>1、大型机械使用台班与合同对比已超，抓紧二次结构施工验收，尽早拆架拆吊，早日移交工作面。2、各类结算资料，要按时间顺序认真填写主要内容和页数，做好详细目录，相应的竣工图及电子档也应开始进行。3、尽快完成目标成本，以及目标成本分解，及时纠偏，及时真实和实际成本对比。4、按合同文件 约定要求办理已发生的签证，特别是抢工费、疫情补贴等费用签证，把工作进展情况每日向公司汇报跟进。5、加强分包班组的工序管理，质量、安全管理，做好样板申报及验收制度，详细交底，每道工序都要按设计文件及分包合同，进行验收，并形成书面确认手续。对已经发生的质量问题，尽快落实班组整改，并及时和监理、业主沟通协调。</t>
  </si>
  <si>
    <t>至6月底完工产值约2.12亿元，已到账工程款为1.24亿元，5-6月进度款为2809万元，其中工抵房1207万元，另有1601万元进度款等待甲方支持。进度款回收不及时。
工程总成本1.76亿元，其中行管人员工资340万元，占产值比16‰；零工支出79.73万元，占产值比3.8‰；外务招待费129万元，点产值比6‰，三项费用控制较好。
账务管理：日报及资金往来日记账能及时上报；发票登记有电子档，无手工台账；零工、机械台班费用日报，月末能按时汇总上报；材料购用存明细账无手工账簿；班组转扣单、材料变现收入等能按时上报入账；个别单据签字手续不完善。  
实名制与农民工专户情况：实名制通道考勤及班组考勤比较全面；专户发放正常。</t>
  </si>
  <si>
    <t>保管：1、入库单个别材料有单位错误现象，现场材料实际测量验收情况需在入库单上体现，破损扣除情况；2、行管人员流水登记格式需更新，不能按照要求分人登记；3、分包班组能按照要求当月出库；4、变现材料不能按照要求分类登记；5、日报表上报按时，信息价、租金能按要求填报；6、互调材料出库单要填写材料出库价格，并在备注里写明原价。
材料员：1、计划单收集齐全，水电材料重视对比；2、需加强电算化学习，个人资金往来表、供应商库需尽快建立。
现场：水泥砖、挤塑板尺寸符合，防水卷材、JS需注重防晒，门卫登记需完善进出场时间。
项目提示：1、该项目水电材料重视计划性，控制总量，严禁超买超用；2、按照楼栋拆架时间，尽快排出现场材料出场计划，外租材需及时归还；3、变现材料加强监督，收料出料要有人跟踪检查；4、水电材料加强材料的进场验收工作，收货队长要认真参与材料验收，把验收工作落到实处；5、加强材料管理工作，现场房间里扣件、顶托散落现象较多。</t>
  </si>
  <si>
    <t>优点：10#楼排水管安装顺直，观感较好。
不足：8#楼电工管进盒及箱未安装锁母。9#、10#楼排水管道支架用木塞固定，9#楼支架位置不符合要求。4#楼接线全员爆点较多。9#楼固定接线盒及预埋件铁钉未及时清理。
提醒：分部分项、交底要样板先行，且统一要求，签字确认，接线盒标高检查，爆点需及时处理，管内引线应在石膏粉刷前安装完成。</t>
  </si>
  <si>
    <t>该项目综合管理考评成绩一直处于全项目中上游层次，主要是项目第一把手，第一责任人具备了一位领导者应具备的“德、才、能”，全面配备的条件：该同志品德优良、作风过硬，精通施工管理，有一定的领导力、决策力、执行力，能有组织调动、发挥群众工作的能力，完全胜任本职工作，受到委屈、批评不灰心，以积极的工作态度，及时整改在施工中的缺失。</t>
  </si>
  <si>
    <t>吴江花港</t>
  </si>
  <si>
    <t>实测93%。
1、垫层平整度欠缺、收作马虎。2、坑中坑砖胎模成型感观有待提高。3、基础防水施工质量要加强，特别是搭接接头质量。4、钢筋绑扎漏扎较多，钢筋成型质量要加强、均匀度欠缺。5、PC板安装平整度控制欠缺，误差达10mm以上造成板下挂浆较多、清理不及时。6、PC板间板带模板有下挠现象。7、错台现象较多、没有起到铝模效果。8、楼层外墙接槎有渗漏现象。9、PC板支座处有渗漏现象。10、100厚加强框构件尺寸控制欠缺大部分超出规范。11、外墙保温水平灰缝控制欠缺、平整度要加强滴水线条不贯通。12、钢筋炉号牌未摘除，部分炉号没有原材复试报告。13、楼层未见同条件试块。14、砼振捣密实度总体较好，但存在阳台漏浆和烂根现象。15、部分墙面铝模过度深化，造成感观较差。16、筏板面平整度欠缺，积水较多。17、后浇带未设置独立支撑系统，又不能拆除、造成周材积压。18、部分板底、梁底模板扒皮、未清理。19、部分模板拼缝严密度有待提高。20、外墙保温保温钉数量较少。</t>
  </si>
  <si>
    <t>办公区、体验区及施工现场能积极按照华润要求提升安全文明水平。现场道路通畅，楼层内较干净整洁。
存在的安全隐患：1、现场主道路边堆放盘螺达三层，违反规范规定，且存在安全隐患。2、13#楼楼梯管道井部位洞口防护滞后。3、13#楼爬架防坠器连接杆个别螺丝松动，要求对爬架进行全面检查。4楼层工完场清部分不到位，应督促班组及时清理，做到常态化保持。5、9#棂、13#楼爬架上木工材料较多，铝模堆放较多，存在安全隐患。6、部分人员安全帽佩戴不规范。7、高温施工，应注意避开高温时段，注意天气预报，调整作息时间。</t>
  </si>
  <si>
    <t>成绩：
利用爬架将外墙保温同步实施，对缩短工期十分有利，提高单位工程效益，效果明显。
不足：该工程本月进度滞后较多，各个幢号都不同程度滞后，其中13#楼滞后7天，12#楼滞后5天，11#楼滞后5天，8#楼滞后16天，7#楼滞后8天，10#楼滞后16天。近期连续降雨是原因之一，但总体施工缓慢。10#楼至今没有开工，项目部要有紧迫感和效益观念，不因业主要求高而放慢速度，七月下旬进入高温，施工难度更大，8#楼的劳务班组更换要果断。</t>
  </si>
  <si>
    <t>成绩：闭口编制核对及时、细致。
不足：1、根据承包合同内容，对大型机械使用台班及时对比。2、变更签证工作需想办法，盯住业主完善手续。3、各类结算资料，需按时间顺序。认真填写好主要内容和页数，形成完整详细的目录。4、目标成本与实际成本对比，需及时落实，形成完整数据，发生偏差时，及时查找原因，进行总结补救，以利于下一步工作的顺利进行。5、做好分包班组合同的管理工作，对分包班组提出的要求，需依靠合同及时同公司成本合约联系，把班组要求合情合理处理好。6、要加强技术交底落到实处，减少钢材浪费，加强防水等工序质量的过程控制，减少质量问题的发生。7、进一步学习合同文件，掌握总的合同主要内容，对主要人员进行考试。8、塔吊与邻标段的防碰撞措施要到位，格构柱验收要仔细，基坑内钢板桩忆倾斜，且边上有堆物、组合板房，需按专项方案进行监测、验收。</t>
  </si>
  <si>
    <t>至6月底工程总来款2574万元，实际完工产值5786万元，其中4月份进度款1112万元，6月到账。本月完工产值1300万元，根据节点付款，应回收工程款1047万元，已上报甲方审核。
工程成本4371万元，其中管理人员工资120万元，占完工产值21‰，控制较好；零工支出38.9万元，占产值比6.7‰，略偏高；外务招待费39.7万元，占完工产值比6.8‰，控制较好。
财务管理方面，资金日报表能及时逐日登记上报，供应商合同收集齐全，专票有详细的手工记录和完善的电子档。存在的问题：班组合同不全，台账的记载欠规范，还需改进，班组的考勤未能统计汇总归档，票据批报手续欠规范，大额外务费用无分管领导签名，无批准记录。
实名制考勤方面，项目还需从严抓一抓，专户生活费的发放会计要严格把关，严格执行公司的财务制度，零工的考勤认真规范，有详细的工作内容，签字手续全面，班组的纸质考勤个别班组欠规范，无班组签名，无当月考勤统计汇总，需加以完善。</t>
  </si>
  <si>
    <t>保管：1、入库单个别材料有单位错误现象，现场材料实际测量验收情况需在入库单上体现，破损扣除情况；2、行管人员登记较好，能按要求分人登记；3、分包班组能按照要求当月出库；4、变现材料能按照要求分类登记；5、日报表数据有错误现象；6、互调材料出库单要填写材料出库价格，并在备注里写明原价。
材料员：1、计划单收集齐全，钢筋对比收集齐全；2、需加强电算化学习，个人资金往来表、供应商库需尽快建立。
现场：水泥砖、止水钢板尺寸符合，门卫登记需完善格式。
项目提示：1、计划单格式要规范化，到货日期缺失严重；2、注重材料进场合规性，材料采购要有计划单，必须经过材料员统一扎口；3、加强材料的进场验收工作，收货队长要认真参与材料验收，把验收工作落到实处。</t>
  </si>
  <si>
    <t>优点：排水管安装顺直，接线盒标高控制较好，管内引线同步施工。
不足：个别一次结构接线盒爆点，上下垂直安装接线盒偏差个别大于1cm。个别排水管不在同一高度。
提醒：楼层内未粉刷时排水管先行施工，需完善相关单位签字手续。甲方材料飞检，材料使用前需封样确认，安装过程中杜绝偷工减料。楼层外墙隔板排水支管末端配件宜设置门检。</t>
  </si>
  <si>
    <t>做华润的项目很不容易，得到他的好的口碑更难上加难，不过“严是爱、松是害”。近几年来，挫折、失败教训了我们，使我们得到了智慧，得到了成长，懂得了管理好才能出结果。该项目管理能紧紧围绕华润的工作要点，克服重重困难，解决了复杂难题，赢得了新的新机。</t>
  </si>
  <si>
    <t>相城望亭</t>
  </si>
  <si>
    <t>实测90%。
1、钢筋起步距离板筋、墙筋部分未按交底要求执行、造成浪费、部分墙柱钢筋有绑扎漏扎现象、部分拉钩钢筋缺失。2、首层止水挡土墙二结构施工，没有止水措施、对拉螺杆未使用、止水螺杆、水平、竖向接头处未设置止水钢板。3、部分后浇带竖向接头处未设置止水钢板。4、部分楼层未见同条件试块。5、阳角漏浆、部分墙柱烂根、部分砼振捣密实度欠缺、孔洞露筋。6、高低板悬模刚度欠缺、拆模破坏砼成型。7、落地砼清理欠缺、造成人工材料浪费。8、砌筑灰缝密实度严重欠缺、灰缝不均匀、死缝、通缝。9、ALC板安装交底内容欠缺，没有进行实质性交底、固定件外露、未座浆、拼缝处未满批浆、T字型L型处未设置销钉，以上质量问题立即组织返工、在返工未完成前停止新作业面施工。10、部分腰梁砼振捣不密实、露筋，二次压抹不到位、10cm厚二根腰梁钢筋在下面未竖向设置。11、部分门边加强框设置成构造柱，请立即查对图纸和规范、减少浪费，下次考评如发现类似问题必将重罚。12、3#楼粉刷未样板开道，三线控制不到位、不同材质未贴钢丝网、粉刷一次成活，地下积水未排干，砂浆堆在水中。13、部分马牙槎过大，造成砼浇捣不易密实、部分构造柱模板下料偏小，马牙槎包不了。14、钢筋原材未设标牌标识、炉号牌未摘除、现场抽查多个炉号钢筋无复试报告。15、部分结构上下接头错台。16、局部板出现裂缝漏水。17、部分高低标号有混浇现象、部分墙体砼强度不足。
18、后浇带保护墙砌筑马虎、一推就倒。</t>
  </si>
  <si>
    <t>施工现场安全文明进步较大，道路通畅，现场较整洁，材料基本进入分类，楼层内开始推广工完场清。
存在的安全隐患：1、施工现场移动卸料平台较多，部分平台通道板铺设不牢固，固定不牢，两侧防护栏杆缺失，安全网未及时张挂严密，存在较大安全隐患，项目部要引起高度重视。2、施工现场部分施工人员安全帽佩戴不规范，部份人员未戴安全帽。希望项目部加强人员安全教育与监督。3、地下室防水卷材施工时，未配置灭火器材。4、部分楼号缺失安全通道，安全通道设置不规范。5、生活区烧煮现象较严重，希望项目部加强监管，做好人员值班检查，杜绝烧煮，防止火灾事故的发生。</t>
  </si>
  <si>
    <t>由于业主销售不景气，总体进度推进缓慢，主体平均达十天左右一层，最慢的幢号达15天一层，二次结构只完成了第一层，项目部要抓总体工程进度推进，不因业主不要求进度而不紧张。合同进度节点也拿不出合法手续而违约。特别提示：地库有一块未挖土的要尽快出土，并进行施工。还没有进行二次结构作业的三个幢号要迅速进入二次结构施工，与主体同步。电梯无法安装的幢号要抓重点突击一下，七月份要完成四个幢号的主体结构施工（含屋面构架）。</t>
  </si>
  <si>
    <t>成绩：签证管理行为较好，零杂工、机械日报汇总良好。
不足：1、植筋、地下室抹灰、售楼处抹灰、卸料平台制作硬隔离等，尽快完善书面手续。2、防疫费约44万，请想办法沟通。3、目标成本与实际成本及时真实对比。4、钢筋一、二次结构细化，模板支架，尤其斜支架安全性，砼浇捣质量，尤其涉及渗漏及核心区ALC防开裂措施、砌块饱满度，抹灰工程、墙体甩浆贴网等涉及质量安全功能性使用，维修风险大，涉及材料节约，需进一步管理落实到位。5、细化方案，合理安排工序，湖海垂直运输机械及脚手架租赁时间，给分包班组创造合理工作面。6、要样板引路，交底要准确、踏实、细致做好成本管理，减少安装管材浪费，加大周材归堆周转。砌块切割尺寸要准确，提高利用率，落地砼清理利用。要从安全、进度、质量上狠抓劳务班组管理，协调团结好项目班子，发挥集体凝聚力，让管理多出效益。</t>
  </si>
  <si>
    <t>到6月底工程总来款6193万元，总产值1.3亿元，其中6月份产值2800万元，上报进度款2000万元，正在走流程甲方审核。5月份进度款1412万元，公司票已开，还未到账。其中6月份来款2195万元，为4月份进度款，资金回笼较慢。
工程总成本1.11亿元，其中管理人员工资198万元，点产值比15‰，零工支出47.1万元，占产值比3.6‰，外务费用61.8万元，占产值比4.7‰，三项费用控制较好。
财务管理能按公司财务规定，规范设置各分类账簿，各分项合同收集齐全，专票有详细的登记记录和完整的电子档，但各班组的考勤汇总无电子档记录，需加以完善。
通道考勤与上月相比，有较大改观，总体考勤较好，而且每月通道考勤打印出来，由各班组签字确认，为预防劳务纠纷提供了有力的依据，做的较好。班组的纸质考勤欠规范，有的无班组签字，无当月考勤汇总，而且上报不及时，需加以改进。</t>
  </si>
  <si>
    <t>保管：1、入库单个别材料有单位错误现象，材料实际测量验收尺寸未在入库单上体现；2、行管人员登记能按照要求分人登记；3、分包班组未按照要求当月出库；4、日报表数据需提高准确性，累计金额错误；5、互调材料出库单要填写材料出库价格，并在备注里写明原价。
现场：水泥砖尺寸符合，止水钢板厚度不足需引起重视，现场钢筋、箍筋有锈蚀现象，门卫登记较上次检查有进步。
项目提示：1、材料员要重视市场价格摸排工作，地材中粗砂、瓜子片价格偏高；2、加强分包班组合同学习，行管人员在报计划时要熟知哪些材料是班组承包的，代买的材料在计划单明确需代扣；3、加强进场材料验收工作，收货的队长要真正按照合同对进场材料验收；4、加强进出场材料计划性，外租材料需尽快归还，拿出损耗报告，内租材料需落实好分类打包，列出清单报公司申请停租，变现材料需提高警惕，对磅要定期不定期的抽查；5、加强成本意识，现场材料有锈蚀，施工现场材料散落严重。</t>
  </si>
  <si>
    <t>优点：车库电工管走向合理，接线盒固定到位，绑扎固定紧固。部分楼号接线盒标高控制较好，梁下管清理到位，固定预埋件铁钉清除处理到位。
不足：样板间3个接线盒标高爆点。插座接线盒用5cm厚接线盒，厨卫间接线盒出墙体低于 0.5cm。有一处安装PVC及JDG，堆放在车库防护样上，3#楼人员偏少，配合跟不上，接线盒未及时清理出来，梁下管过长，固定预埋件铁钉未排除。一层埋地PVC排水管未采取砼保护措施，铸铁管卡箍连接处未采取砼保护。</t>
  </si>
  <si>
    <t>根据平时对项目一把手的监察，该同事德、才、能三方面是完全职配其位，胜任其本职工作。为什么考评下来名次低劣，工作上无飞跃？主要在管理上缺乏执行力，对行管一层人抓得不实、压得不紧、查得不严、奖惩不分；其次，在科学管理上，对行管人员思想建设上缺乏政治性，工作上带来麻木性，不能深入实际工作，工作相互推诿，因此工作起色不明显。</t>
  </si>
  <si>
    <t>华润永乐路</t>
  </si>
  <si>
    <t>实测90%。
1、1#楼地下负二层有板裂缝、有渗漏点较多，甲方三方检已经开始要抓紧处理。2、钢筋翻样审批欠缺，下料正确度差、造成较大损失、多处作业不用的钢筋要抓紧重新制作利用减少浪费。3、钢筋绑扎搭接超长现象较多，绑扎有漏扎现象、钢筋保护层控制欠缺，塑料马櫈设置合理差，分层刚度不足。4、主体结构有错台现象、有涨模现象。5、实测滞后，爆点要及时处理。6、样板房外墙螺杆洞未封堵。构造柱顶与梁塞缝不密实、部分外墙未用细石砼补墙。7、1#主楼高低标号有混浇现象，下步施工要采取措施加以控制。8、加强止水钢板焊接质量、双面焊，升出砼的宽度要满足华润120-160的要求。9、筏板中因雨流入泥浆要冲洗干净。浇筑砼前坑中坑水要抽干。10、排架搭接缺剪刀撑，浇筑前要加固到位。11、钢结构焊缝探伤检测要完善手续，加强气泡焊质量。12、后浇带未设置独立支撑系统。13、飘窗板钢筋未留插筋未留置。</t>
  </si>
  <si>
    <t>存在的安全隐患：
1、施工现场的通道较不通畅。2、1#楼塔吊标准节部分螺丝松动，需督促塔司检查拧紧。钢丝绳局部毛刺，需加强观察，若超出规范标准，需加以更换。3、1#楼1-6层连墙件缺失较多，需按方案和规范规定尽快补齐。局部不便预埋部位，应采用过墙螺栓加焊钢管的方法予以增加，或采取其他可靠措施。4、2#楼西侧二层木工支模施工时，无防护措施，存在安全隐患，需增加临时防护。2#楼三层东侧防护未封闭，北侧脚手架固定点缺少。5、现场内材料、楼栋内材料、作业面材料堆放较零乱，工完场清较差。应科学合理规划，限期清理整改到位，并保持常态化。6、部分电箱内接线出线接在漏保上端，存在安全隐患。</t>
  </si>
  <si>
    <t>6月分完成的工作量较少，与计划对照只完成50%，究其原因，有天气连续下雨不能作业的因素，人为因素多些。目前现场的矛盾较多，主要集中在作业班组，对现场施工信心不足，工程地下室两层，结构复杂是主要因素，班组不能有效连续作业，人员频繁调动不出工效，项目部要主动与公司相关领导及时沟通汇报，解决问题。同时要有克服困难的信心和精神，把地下室抢出来，改变目前进度严重滞后的被动局面，要抓住伏旱少雨的有利时机，做完地下室全部底板，也给业主信心。</t>
  </si>
  <si>
    <t>1、甲供材要精确计算预算量，与领用量要正常对比，既不能超领也不能领用不足，造成麻烦。2、班组承包范围的工作量不能用杂工补偿，因梅雨缺水用工量较大，需单独 做好用工记录作为补偿依据。3、落地灰回收利用要加强。4、大型机械费用要经常对比计划成本，加快施工进度是控制机械费用的关键。5、核销工作要加快推进，该争取的利益不能轻易放弃，项目部要配合商务做好沟通催促工作，及时提供资料。6、签证工作要抓紧办理进入闭口。7、施工组织设计与现场施工不符， 很多做法及经济费用未编入组织设计。8、有木工班组要求涨价，消极推进工程进度现象。9、样板引路要严格执行。</t>
  </si>
  <si>
    <t>至6月底工程总来款1634万元，实际完工产值5357万元，其中5-6月份完工产值3716万元，申报甲方进度款2973万元，已报甲方审核，款尚未到。工程总成本3358万元，其中管理人员工资158万元，占完工产值29‰，与均值相比略偏高。零杂工支出28.8万元，占完工产值5.3‰，外务招待费49.9万元，占完工产值比9.3‰。财务管理能按公司财务要求规范设置各分类账簿，有完备的材料供应商电子档，材料数据电子档录入及时，有详细的零工、班组考勤汇总，总体较好，欠缺的是无班组分包合同。零杂工的考勤较认真，有详细的工作内容和加班时间节点，但该代扣班组的未注明班组的通道考勤欠缺，有的班组做得较好，有的班组打卡随意，还希项目抓一抓，加强管理，使实名制考勤常态化。</t>
  </si>
  <si>
    <t>保管：1、入库单个别材料有单位错误现象，现场材料实际测量验收情况需在入库单上体现，破损扣除情况；2、行管人员流水登记格式需更新，不能按照要求分人登记；3、分包班组吧能按照要求当月出库；4、日报表租材未能按要求填报；5、互调材料出库单要填写材料出库价格，并在备注里写明原价。
材料员：1、计划单收集齐全，水电材料重视对比；2、需加强电算化学习，个人资金往来表、供应商库需尽快建立。
现场：水泥砖、加气块尺寸符合，门卫登记需加强管理。
项目提示：1、加强材料管理工作，现场扣件、顶托、铝模插片、止水杆接头散落严重；2、加强材料市场价格回访工作，地材价格偏高；3、变现材料加强管理，磅在外面，做好定期不定期检查；4、后勤人员合同缺失严重，需重视合同学习。</t>
  </si>
  <si>
    <t>1、无进度计划。2、未能做到工完场清。3、无材料对比表。4、现场没有一套完整的经营经营司法资料。5、现场使用材料部分未达到华润的要求。</t>
  </si>
  <si>
    <t>永乐项目工程虽小，工程施工管理难度较大。一是场地狭窄；二是新合作单位；三是外务环境干扰，加之徐昌新同志新接继不久，目前工作开展不尽人意，希认真学习图纸、合同，不断总结经验教训，狠抓作风建设，团结一切力量，利用一切有利因素，战胜各种困难，争取胜利。</t>
  </si>
  <si>
    <t>昆山学校</t>
  </si>
  <si>
    <t>实测96%，资料93%，感观80%。
1、植螺纹大部分套丝出丝三丝，有效丝口咬合不足存在结构受力风险。2、钢筋分布均匀欠缺，部分加密区箍筋加密不到位。3、梁底钢筋用撑杆作保护层垫块易碎，造成保护层控制欠缺。4、顶丝超长现象比较普遍，梁底板托偏心，部分排架搭设顶部自由端超长达1米多、梁底水平杆缺保险扣件。5、实验楼排架缺一道水平杆，大跨度排架未满堂设置、缺水平剪刀撑、总架体安装PC梁及大型空心板刚度不足，.排架满堂布置水平杆加一道(总体不少于4道）梁底水平杆加保险扣2.框架柱砼先行后浇筑。6、框架柱砼浇筑存在大部分烂根现象。7、模板拼缝严密度有待提高。8、部分板面有露筋现象。9、要加强砼养护工作。10、电渣压力焊焊渣要及时清理。11、PC板下挂砂浆要及时清理。12、空心板间隙不足用发泡填满，今后易造成板裂缝，建议用细石砼灌缝，要确保密实。13、钢筋起步距离未按新规范施工，造成材料浪费。14、部分上翻样悬模刚度不足。</t>
  </si>
  <si>
    <t>施工现场安全文明有所进步，材料部分归集较好。
存在的安全隐患：1、行政楼二层临边防护存在滞后，西侧脚手架不顺直，二层部位立杆接头留在同一平面。2、行政楼排架扫地杆、水平杆缺失较多，部分自由端超过规范规定，达1.5m以上。食堂、音舞楼、行政楼水平剪刀撑、垂直剪刀撑设置数量不足，应按方案加设。3，部分排架顶托超长，部分立杆把顶托设置在下部，安全系数不足。4、PC构架、拼装式建筑构件上部设置一根钢管，造成顶托信心，超长，存在安全隐患。5、钢筋机械控制箱距离大于3m，违反规范规定。6、应对PC吊装人员及汽吊司机进行技术安全交底工作，并做好交底记录。7、安全文明管理水平有所提高，但标准要求不高，希进一步加强。8、办公区与施工作业区未进行有效的分隔措施。</t>
  </si>
  <si>
    <t>成绩：四号楼进度较快，已完成三层排架，开始构件吊装。
不足：幢号之间不平衡，6号楼才浇筑垫层，对照考评组7月14日签订的责任状，9月底完成全部结构封顶，二次结构完成50%的节点要求已有一定难度。项目部要振奋精神，工作扎实，措施得当。现有工作面上足人员，本月底要有三个幢号结构封顶，腾出力量在下个月投入到二次结构施工。
目前进度仍然较慢，总体进度完成的不好。</t>
  </si>
  <si>
    <t>目前项目只有一份签证完善手续，还有四份未及时完善。签证事情要及时上报，及时完善手续，避免甲方有关人员变动而造成损失。
本项目暂无目标成本清单，请项目有关人员相互配合，一起把目标成本完成。
项目实际成本无逐月统计，形成报表，仅砼有粗略统计，未细分至各楼层，且浇筑的砼计划量与实际量有偏差，未找出 真实原因。
目前清单外新增内容有钢结构连廊、空调钢构件和钢结构棚等三大项内容，都还未报价给业主。现在施工在即，请项目上各相关人员抓紧拿出报价单给业主成本，防止业主定价低于施工成本价。
项目总价闭口还未开始，请项目上抓紧催促业主尽快闭口，本工程是按照节点付款，投标时业主为了定标，合同价是在实际成本上降了约1400万的工程量，为了难免尽快按实回收进度款，要加紧把清单闭口结束。</t>
  </si>
  <si>
    <t>至7月工程总来款1445万元，实际完成产值3695万元，根据付款节点，主体封顶一半以上进度款2500万元，公司票已开付款日期还未定。
至7月底工程总成本2716万元，其中管理人员工资85.5万元，占产值比26.7‰，基本持平。零工支出9.16万元，点完工产值2.8‰，外务招待22.3万元，占产值比6.9‰，控制较好。
财务管理能按照公司要求，设置保分类台账，票据签字手续齐全，各种费用分类清楚，供应商合同收集齐全，专票有详细的手工登记和完善的电子档。存在的不足：分类账簿记载欠规范，班组考勤无电子档汇总，租材租赁费结算汇总不规范。
实名制通道考勤方面：班组纸质考勤完善，零工考勤认真规范，有详细的工作内容及加班时间节点，有相应人员签字，实名通道考勤欠缺，工人打卡随意性较大，还希望项目从严管理，形成实名制考勤的常态化。</t>
  </si>
  <si>
    <t>材料员：1、计划单收集齐全，钢筋对比完善。2、个人资金计划表已建立，能按日登记更新。3、资金往来表初步建立。4、加强资金计划准确性，要对当月供货单位心中有数。
保管员：1、入库单开具基本能符合要求，检查水泥砖、止水钢板实测尺寸有体现，但部分材料分类编号、型号登记不完善，需尽快请求公司明确编号登记。2、行管人员登记更新较快，能按要求分人登记。3、班组领用出库能按要求当月出库。4、变现材料能按要求分类登记。5、日报表、租材能及时上报，数据上报及时。
建议：1、本月计划单56份，加10份钢筋计划单，共66份，需重视材料计划性，要有预见性，提升报计划人员的技术水平。2、提高租材、周材现场利用率，该项目 由于是学校项目，单位较多，又是大面积一直施工，租材、周材大批量投入，要做好内部周转，地库材料尽快出库利用，及时做好归还，盘扣、方圆扣租金高。3、做好市场价格回访，黄沙、水泥项目上有意识，但7月分价格和市场摸排还没有上报，要及时落实。4、再次提醒保管和行管人员，对材料进场验收要重视，钢筋负偏差已接近极限。5、加强现场材料管理，现场大面积同时实施，各楼栋排架内材料较杂乱。</t>
  </si>
  <si>
    <t>1、无进度计划，现场应配合项目部的施工进度。2、PC板无梁下开关出管口，设计深化没有，现场确定靠梁下出管。需甲方出联系单或我司出联系单，确认。3、一层排水管出地坪，地坪已做，排架未拆，需做防护。4、地下室安装计划中，双包班组材料对比表未能提供。5、尽快与甲方进行施工界面的确认，尽快闭口。提示：原材料进场应进行复检，现场只送了PVC电工管，排水管。昆山要求较高，具体的要求应向质监部门咨询。</t>
  </si>
  <si>
    <t>该项目今年几次考评下来印象不好，但我作风组综合评语要用哲学看问题，“事物都是一分为二的”，一把手是今年新任的，但德、才兼备，工作有担当、有责任心，讲话办事认真严肃，能善于团结同志，能积极向上，团队凝聚力强，老中青相结合，文化底子厚，人人又肯上劲，虽进度慢，但本月有很大的进展。</t>
  </si>
  <si>
    <t>南环桥市场</t>
  </si>
  <si>
    <t>实测90%资料90%感观73%
1、墙板细石砼塞缝密实度欠缺造成水平裂缝、屋面机房外墙渗漏严重，楼层外墙也有渗漏现象。2、地下室仍有较多渗漏点，需立即组织修漏。3、地下室发泡砼找平整度差，再用水泥砂浆找平造成材料人工浪费。4、成品保护欠缺，机房雨棚等较多层多处破坏。5、部分电梯井构造柱浇筑砼密实度欠缺，修补不及时。6、1#2#楼之间积水较深需立即用大泵组织排水，否则水倒灌地下室。7、机房屋面有渗水现象，机房女儿墙防水无保护措施。8、屋面防水保护层分包要及时施灌油膏做好防水加强层。9、部分电梯井底有渗水现象。10、雨蓬滴水线条起不到作用，板底挂水。11、屋面预制隔热板密实度成型欠缺需加强。</t>
  </si>
  <si>
    <t>实测90%资料90%感观73%
1、墙板细石砼塞缝密实度欠缺造成水平裂缝、屋面机房外墙渗漏严重，楼层外墙也有渗漏现象。2、地下室仍有较多渗漏点，需立即组织修漏。3、地下室发泡砼找平整度差，再用水泥砂浆找平造成材料人工浪费。4、成品保护欠缺，机房雨棚等较多层多处破坏。5、部分电梯井构造柱浇筑砼密实度欠缺，修补不及时。6、1#2#楼之间积水较深需立即用大泵组织排水，否则水倒灌地下室。7、机房屋面有渗水现象，机房女儿墙防水无保护措施。8、屋面防水保护层分包要及时施灌油膏做好防水加强层。9、部分电梯井底有渗水现象。10、雨蓬滴水线条起不到作用，板底挂水。11、屋面预制隔热板密+C13实度成型欠缺需加强。</t>
  </si>
  <si>
    <t>楼内还有较多收头活，受配套工种制约没有做完，地下室地坪才喷保温层，与业主要求的完成时间相比有较大的差距。生活区搬迁动作十分缓慢，直接影响场内道路施工，该项目部对进度已没有目标追求了，与周边相邻的工区相比严重滞后。本工程近期重点是室外市政道路施工，目前一点动作也没有，可悲！室内垃圾由项目部统一组织力量清理外运，有收头工作面的部位就作业收头，保证公司形象不受损失。
提示：墙面已批白的部位被金钢沙泥浆污染，要拿出可靠方案处理好，防止涂料剥皮。楼梯踏步已粉，由于工种正在作业，破坏严重，要采取保护措施。外墙涂料面层观感平整度极差，应考虑采取补救措施，安全工作仍需重视，电梯安装门口防护不到位现象较多，现场管理混乱，急待加强。</t>
  </si>
  <si>
    <t>项目所有签证都有甲方、监理签字盖章确认，这一点目前是公司项目 签证工作做得最好的。
实际成本还未逐月统计形成报表，钢筋、砼、砌体材料、预拌砂浆等主要材料有部分统计出来，但是实际使用量与计算量都有部分偏差，偏差原因未查找，进行总结补救。例如砌筑工程，现场统计砌块用量6670立方米，砌筑砂浆用量1978立方米，砂浆占比1/3，实际定额为1/9，量超特别大，请项目上重新查找问题所在。
项目竣工结算工作暂定在9月15日，现结算资料收集不全面，项目上应抓紧把缺失的尽快补充齐全，各类资料目录要按时间顺序认真填写好主要内容和页数。
劳务班组结算滞后较多，目前只有一个土方结束。其他分包都没有结算，请项目上抓紧按照公司规定结掉，不要拖到年底。
本工程属于按实结算，结算用到方案有部分缺失，请项目上尽快补齐，以便结算时使用。</t>
  </si>
  <si>
    <t>工程总来款8213万元，7月工程来款530万元，实际完工产值1.44亿元，本月完工产值700万元，根据付款节点，应收工程款420万元，正在走流程，预计8月20日到账。工程总成本1.12亿元，其中管理人员工资260万元，占完工产值比18‰，低于平均值，控制较好。零工支出69万元，占完工产值比4.8‰，略偏高。外务支出65万元，点完工产值比4.5‰，控制较好。
账务管理方面存在的问题是：各分类账有完整的电子档，但未能按公司财务要求规范设置台账；各班组转扣清单未能及时上报公司。
实名考勤方面：专户工资发放正常；班组纸质考勤签字不全。要求各工程考勤表在次月3日前交一份项目会计留存，以便于分包人工费的成本核算及零工的工资核对。</t>
  </si>
  <si>
    <t>1、保管入库现场实际验收尺寸应体现，破损扣除需定清楚，行管人员领用登记、变现材料台账登记需按公司要求分类登记。2、材料员：要重视计划单收入和与总计划量的对比，严防超买超用。加强电算化学习，比价表、供应商库、资金往来表尽快建立。协助做好 项目月计划资金表申报。3、重视材料进场规范性，所有材料进场必须要经过材料员，提高报计划人员技术水平，严禁超报、急报，留足采购余量。项目接近尾声，项目经理组织，尽快拿出租材损耗报告，上报公司。周材电缆较粗，及时调出，重新复核用电量，采用细电缆。重视月资金计划表申报准确性。不能漏报供应商。</t>
  </si>
  <si>
    <t>项目应明确以下时间节点：
业主分包项目：1、供电局施工范围进度。2、消防检测验收时间。3、弱电施工质量控制措施。
公司分包：1、桥架收尾进度。2、五层库房东南角两块灯具安装进度。3、电缆进场时间。4、项目部楼梯涂料施工进度，安排后期开关、灯具安装。5、部分细部处理不到位，应修补。6、尽快落实变更签证，材料批价。7、尽快进行竣工图编制。</t>
  </si>
  <si>
    <t>南京溧水</t>
  </si>
  <si>
    <t>实测88.5%。
1、土方开挖注意标号控制，防止因超挖浪费材料、特别是地库自西向东、放坡开挖要注意分段开挖接口差顺直。2、止水钢板分布后和焊接质量有待提高，剪力墙竖向止水钢板多处不垂直，造成偏位影响有效止水截面。3、剪力墙钢筋保护层垫块设置较稀要加强。4、钢筋起步距离仍有多处未按新规范要求调整，造成钢筋浪费。5、钢筋绑扎漏扎现象较普遍，造成板筋踩踏后较乱。6、模板中垃圾、泥巴较多清理欠缺，造成梁板砼多处木屑泥巴夹渣，严重影响砼感观质量，18号楼地库顶板中垃圾要加强清理到位后方可砼浇筑，对相关人员及班组要进行相应处罚。7、阳角漏浆现象比较普遍，要提高施工工艺、高层施工要全部改成夹具加固墙柱模板。8、地下室楼层较高，剪力墙水平加固下面4道对拉螺杆要设置双螺帽，排架搭设缺扫地杆、上部一道水平杆缺失、造成自由端长度过大达1米左右，超规范50cm的要求较多。9、模板拼缝严密度欠缺、多处漏浆、挂浆。墙柱有烂根现象。10、要加强砼结构振捣密实度。11、钢筋保护层控制要加强。12、悬模刚度不足，造成感观差。13、注意加强板面收作成型质量。14、加强砼养护工作。</t>
  </si>
  <si>
    <t>现场安全文明情况有所改观，应加以保持提高。
存在的安全隐患：1、施工现场安全宣传氛围不浓，缺失木工作业棚，缺失机械调和操作规程牌。2、18#楼外架及临边防护滞后于作业层，11#楼南侧堆放的材料距基坑边缘较近，无安全距离。3、21#、22#楼二层、三层北侧立面外架连墙件严重偏少，未按规范要求设置预埋件，22#楼北侧回填土把外架底部挤压变形移位，向内侧倾斜20cm，存在整体倾倒的事故隐患。4、钢筋搭设的卸料平台，未按方案搭设，立杆间距过大，未设置连墙件固定，平台围栏防护不严密，无验收合格牌。5、11#楼钢筋弯曲机末端箱放置位置未按规范规定，超过3m，主电缆未按规定埋地或悬挂保护。6、塔吊基础周边缺失围栏防护，对塔司、信号工等应加强操作规程的学习和教育。7、生活区的空调专用插座设置不合理，要求放置在室外。</t>
  </si>
  <si>
    <t>成绩：完成了售楼部大门厅的全部土建收头，所有幢号剪力墙均需用专用夹具提高实测值。现场挤塑板用彩条布覆盖防水，后浇带要及时覆盖封闭。
本月受暴雨高温的影响，在建幢号进度十分缓慢，18#楼，7月10日浇地板砼的，到今天仍没有浇地下室顶板，劳动力严重不足。19#、20#楼因业主对这两个幢号有销售节点的要求，项目部要突出重点，配合业主的进度要求，要树立没有进度推进一切管理工作归零的理念，已开的11#、18#也要进入正常施工状态，拖延时间损失的是效益。本月底要力争再挖出四个多层的基础来，其中拿出两个幢号的基础底板，使工地劳动力周转步入良性循环的轨道。为完成合同总工期打下基础。项目部要按大合同的工期重新编排幢号作业计划，便于指导生产工作，同时要向业主申请之前无法抗拒事实的影响工期的签证，有备无患。
对班组无能力满足进度要求的，项目部要及时调度。</t>
  </si>
  <si>
    <t>项目各楼号每阶段浇筑砼的登记实际使用量和计算量有对比明细，现场有部分楼号底部土质较好，垫层砼和筏板砼的标高可以适当抬高。
项目土方开挖在况合同范围内，请项目上和甲方一定要确认好原土标高。现场的部分石方也要和甲方确认好部位或者方量，避免后期和业主纠扯不清。现场内倒运土方量属土方单位自己行为，我项目部不应该确认方量。
施工劳务班组合同未被没有签字，项目部要按公司统一定价尽快完成。
项目前期抢工费200万元已上报甲方，但业主在拖延，请项目部要盯紧业主流程，尽快回收。
本项目工程款回收有滞后，主要原因是项目结算清单未闭口，与甲方约定时间为8月23日开始核对工程量，尽快将总价核销掉，把剩余工程款回收。
项目塔吊严格按照当初报价时台数进行布置，塔吊台班使用费较报价时有结余，塔吊信号这块工资也要作出对比。
项目植筋检测费偏高，请项目施工过程中能一次性预埋的二次结构钢筋，一次性预埋到位，避免植筋。</t>
  </si>
  <si>
    <t>至7月底工程总来款1452万元，实际完工产值4100万元，其中7月份完工产值1200万元，还未向甲方申报工程款，根据付款节点，上月差376万元还未到账。工程总成本3245万元，其中管理人员工资92万元，占完工产值比22.4‰，控制较好。零杂工支出49.3万元，占完工产值比12‰，支出偏高。外务招待费21.9万元，低于公司平均值，控制较好。账务管理比上月有较大进步，票据签字手续齐全，各种费用分类清楚；资金日报表能及时逐日登记上报；发票与空白凭证管理有详细手工记录和完整的电子档；废材的变现能够现场跟踪监督。存在的不足：材物料有明细账，但记载不全面；外租材料的租赁费上报不及时。
实名考勤方面：农民工专户还未建立；班组纸质考勤欠缺，无班组人员、小老板签名，考勤上交不全；通道考勤正常，但总体考勤率不足，还需抓一抓。</t>
  </si>
  <si>
    <t>材料员：1、需加强电算化学习，对比表不能独立制作，资金往来表、供应商库需尽快建立。2、材料比价工作需及时掌握市场动态，及时收集厂家报价资料，做好对比表上报公司，做好材料前期询价跟踪工作。
保管员：1、入库单实测尺寸能如实在入库单体现，单位有错误情况，需加强。2、行管人员登记能按要求分人登记。3、班组领用，能按要求分月出库。4、变现材料台账能按要求分类登记。5、日报上报及时。
1、成本意识较强，能及时调入内部周材，如顶托、方管、木方等，但需加强。现场材料管理工作，作业面上垃圾堆里有扣件、顶托、短钢管，需及时安排人员整理收回。2、材料价格需进一步深入市场，做好价格回访寻查。水泥、粗少价格偏高。3、加强现场材料验收工作，报计划人员需及时参考材料查验，落到实处。4、项目要重视每月资金计划申报，负责人牵头，材料员提供本月供材料供应商，保管会计拿出支付数据，不得漏报。</t>
  </si>
  <si>
    <t>1、有进度计划，但进度滞后。2、二次结构未施工，引线已穿，但引上线穿好后，管口未及时封堵，成品保护意识不到位。3、防雷引上线有的标识已做，有的未做。4、集水坑排水管标高存在问题。5、材料封样需抓紧。6、工完场清做的不好。7、双包项目未见材料成本对比表。8、前期变更签证已上报甲方，但一份也未回复，需跟踪催促。9、有一份监理质量控制类通知单，需尽快回复。</t>
  </si>
  <si>
    <t>该项目综合管理考评下来一直进展不大，首先未能纠正“四风”、“享乐主义”，“官僚主义”在多数同志身上存在较为严重，有的同志推而不动，屡见不鲜，就连作风建设一块、学习、笔记、务虚方面，其他项目很少失分，安全、生产、质量、进度一直上不去，希项目一把手要敢于碰真、动硬，必要时采取组织措施。</t>
  </si>
  <si>
    <t>阳光城二区</t>
  </si>
  <si>
    <t>实测88%资料90%感观68%。
1、砼振捣蜂窝麻面较多。2、落地砼清理回用工作严重欠缺，砼浪费较多。3、楼层未见同条件试块。4、PC楼梯成品保护板破损较多未及时恢复。5、钢筋漏扎现象较普遍、钢筋绑扎搭接超长现象较多。6、3#楼与5#楼之间地库部分墙柱钢筋下料错误。7、模板中木屑较多，浇筑时未清理到位。8、腰梁钢筋未绑扎、4根钢筋冷放在腰梁中未设置箍筋，窗台口6cm厚板带3根钢筋、板筋均设置4根植筋接头，造成浪费。9、部分墙体拉结筋未锚入构造柱中，部分门边加强框设置成构造柱造成浪费。10、二次结构砼浇筑成型差，蜂窝麻面较多、缺棱棱角破坏现象严重。11、ALC板安装质量较差，质量隐患较大，上部未用U型卡箍、固定件外露、接缝未批浆、未座浆、接缝严密度欠缺、已有多处发生裂缝。12、主体结构烂根、错台现象较多。13、止水导墙几何尺寸控制欠缺、有的成梯型、砼二次压抹不到位。14、部分墙体上口留置堵塞砼偏小。15、构造柱与梁底堵塞不严密。</t>
  </si>
  <si>
    <t>存在的安全隐患：1、1#楼卸料平台通道盖板缺失，与建筑结构间隙过大，存在严重安全隐患。缺失验收与限载标识。2、1#楼施工升降机振动幅度较大，导向轮有信心情况，齿条有错位。要求1#楼施工升降机维保单位全面进行检查，消除隐患，整改完成后方可继续使用。3、生活区内烧煮现象较严重，存在较多烧煮用品，多人、多个宿舍内烧煮，存在严重火灾隐患，必须采取切实可靠措施，杜绝烧煮，确保安全。4、1#楼脚手架连墙件设置数量不足，连墙件拆除较多，要求按方案及规范加固，8#楼悬挑脚手架硬隔离缺失，斜拉滞后。5、现场电箱内，巡查记录、试跳记录滞后较多，部位漏保无效，存在安全隐患。6、5#楼北侧，堆放材料距边缘较近，存在坠落风险。</t>
  </si>
  <si>
    <t>施工计划欠严谨，无业主监理签字确认，无上月完成计划报告，无纠偏措施。因连续阴雨，主体进度滞后较多，二次结构未能与主体同步推进，已严重滞后，3#楼主体要重点抓进度，促平衡，确保总体进度完成。本工程竣工时间很紧张，违约责任由最后完成的工区承担，提醒该工区负责同志引起重视。</t>
  </si>
  <si>
    <t>1、要加强砌块、钢筋、砼等的合理使用，减少浪费。2、合理安排进度，减少周转占用时间。3、加强质量管理，对渗漏、裂缝的防治工作，要定人、定岗，加强对重点部位的管理，减少返工风险，尤其是ALC安装质量。4、分包管理工作，需细致、仔细，对班组要加强合同文件的学习、理解，进一步提高质量意识、成本意识。</t>
  </si>
  <si>
    <t>二区项目工程管理几次考评下来一直处于“三类型”，要分析它的原因：主要领导力、执行力不能与时俱进，没有统揽力，有畏缩情绪，不敢放手。其实行管人员学历、资历、年轻有为，底子不薄，希要很好反思，在今后考评中争得好的名次。</t>
  </si>
  <si>
    <t>狮山</t>
  </si>
  <si>
    <t>1、工序倒置后打凿的粉刷仍没有完善修补。2、地下室地坪所设水沟水流不明显，地坪积水严重、地坪平整度欠缺有的高低达5cm以上。3、地下室积水严重始终未有干的时候，渗漏修补有的不到位就地坪施工现象。4、部分地下室板顶露筋就做防水、防水保护层仍未能覆盖露筋，部分地下室外墙防水未做到位。5、地下室外墙顶板仍有较多渗漏现象。6、别墅地坪做饼达8cm厚，图纸要求5cm。7、别墅地漏不通。露台积水流入室内造成室内积水、装修均在室内积水的情况下施工、造成以后房子无法交工。8、地下室地坪浇筑钢筋网片未搭接、浇筑时也落在下面网片根本起不到作用。9、厨卫间防水施工前清理严重欠缺、地砖施工地漏处降低。10、电箱线管锁母未锁到位、有些滞留电线管在空中仍未改成埋在墙中。11、部分厨卫间立管有渗水现象、吊模防水施工马虎造成。12、未完施工量没有系统统筹、丢三拉四、不能达到快速完工的效果。13、别墅移交精装要做好情况工作、严格工序交接互检制度。</t>
  </si>
  <si>
    <t>存在的安全隐患：
1、地下室内大量停水井缺失防护，局部地下室光线较暗，建议尽快安装平板封堵。2、地下室个别 电箱漏保失效，存在较大安全隐患。3.外包单位脚手架搭设不规范，端部缺失横杆，部分基础不平整，不稳固，部分抛撑设置数量不足。4、氧气瓶、乙炔瓶未入棚存放，在阳光下暴晒。5、场内主电缆拖地，未作悬挂等绝缘处理。</t>
  </si>
  <si>
    <t>本项目制约进度推进的分项有：土建收头影响精装的活仍有相当一部分工作量，地下室积水情况仍然存在，室外管网未成型，排水系统不畅，影响地下室土建收头。水电安装有大量的工作量未完，要重点突破。精装进度缓慢，作业人员不足，近期要上足人员。项目部必须首先突击完成土建各幢号未完工作量，为精装提供作业上人条件，同时督促水电安装配合，保证土建顺利收尾，想尽一切办法排空地下室积水，同时交涉地下排风能够运转起来抽干地下室积水，解决墙面潮湿现象。便于墙面刮白，项目部要有紧迫感和超前意识，提前完成任务。
所有签证必须在任务完成前完善手续，防止业主人员变动签证落空。加强管理，明确责任到人，防止不作为。</t>
  </si>
  <si>
    <t>1、成本分析表只有大概轮廓，从对比分析表中对比来看，几乎每个分项都是赔钱，请重新按照公司要求，找清原因。
2、该项目基本结束，劳务结算几乎未结掉，劳务班组分类较多，后期结算压力很大，请项目上抓紧把劳务结算结掉。
3、防水卷材实际用量和预算量有6000㎡的结余，请项目抓紧把结余的量领出来。
4、结算资料归档不全，请项目上尽快按照公司规定，各类资料要有目录，按时间顺序认真填好主要内容和页数，特别是材料调差资料，数据缺失，项目结算在即，请尽快把调差资料整理出来。</t>
  </si>
  <si>
    <t>工程接近尾声，工程总来款1.07亿元，实际完工产值1.5亿元，但就结算方式，公司与甲方还未达成一致。
财务方面提示：
1、抓紧完成与各材料商、分包班组往来账务核对。2、公司外租、内租的租赁费结算要及时上报公司，纳入成本核算。3、材料费用，有明细的电子档，应尽快完善，便于公司对项目材物料清点盘查提供依据。4、各项付款程序手续一定要完善，尤其是班组生活费的发放，一定要考勤与实际完成工作量相结合，预防超付。5、配合项目完成各方面扫尾工作。</t>
  </si>
  <si>
    <t>1、现场木方钢管散落严重，有部分在水里多日，项目要加强现场材料管理收集工作，会议室外就有钢筋埋在土里，保管要加强材料管理，内保、外保都要积极参与材料验收。2、周材出库调出出库单要写明出库材料价格，备注上定材料原价。3、租材损耗 报告要及时拿出，上报公司，做好止损。4、班组领用要及时拿出代扣汇总，上报。5、整个项目盘点计划要开始做准备工作，及时通知。6、装修材料、水电材料要来挖计划，不得超买超用，进场机材料做好进场验收工作。7、要重视 月资金计划表申报，不能漏报供应商，应付未付金额需会计、保管提供准确金额。</t>
  </si>
  <si>
    <t>1、进度严重滞后，2、出户管封堵渗水。3、桥架要尽快完善。4、一次配管不通，二次配管人防区域过多。5、二次配管已完成，经已穿，补槽局部未完善。排堵还未结束。6、班组人员需增加技术人员，目前小工过多。7、室外分支箱应尽快请甲方定位，便于电缆计划上报。8、工程接近尾声，项目还未闭口。</t>
  </si>
  <si>
    <t>常熟镜湖宸院</t>
  </si>
  <si>
    <t>不足：1、地下室积水较多，工况较差，要想办法把出地库的桥架洞口进行防水封堵，出地库的套管洞因变更弃用的，要办理签证手续后进行封堵。2、筏板地坪需在积水清干后再检查是否有渗漏，如有渗漏要进行修补。3、目前本项目重中之重在于渗漏修补，如果渗漏修补不能完成，找补工作无法进行，修漏要找对方法，填充墙打针没用。4、与渗漏无关的室内需整改修补的要先立项，再进行销项，每天晚上抽时间开半个小时销项会。5、变更较多，需办理变更手续完善签证工作。6、安装工作量仍然较大，需把未完成量列表，人工、材料计划要跟上，确保顺利推进。安装资料要完善，安装质量缺陷也要实行销项制度，在进度推进的同时也要进行质量销项。7、地下室螺杆处理仍然未启动，要一步到位，不要反复处理。8筏地坪明沟成型较差。</t>
  </si>
  <si>
    <t>安全文明有所进步，室内护栏基本安装到位。
存在的安全隐患：1、施工人员安全意识较差，安全帽佩戴不规范较普遍，戴帽不系帽带，光头。2、地下室灯光较暗，局部无照明，3、别墅区局部楼梯扶手还未能安装到位，洋房区地下室楼梯扶手未安装，存在安全隐患。4、井架部位连墙件设置不牢固，缺失铁笆，安全网未张设。5、现场移动脚手架超高，基础不牢固，缺失抛撑、剪刀撑加固。</t>
  </si>
  <si>
    <t>各幢号仍有较多工作要做，特别是别墅渗漏和室内修补工作量较大，项目部要清查出每个幢号存在问题进行分工销项，明确时间完成，力争月底基本完成，工作量不算太大，但难度很大，要振奋精神，作最后的努力。
提示：
关于屋面渗漏修理，先不忙于注浆堵漏，找出 漏水原因，采取行之有效的措施，从根子上解决渗漏问题，而不是在看到漏点就注浆，劳民伤财，丝毫不见成效。斜屋面与墙交接部位，要做成金属出线压住裂缝，光靠砂浆封过难免出现裂缝漏水进入基层。下水管道入墙内的要有可靠排水条件，接头渗漏是原因之下，水平部位要适当留坡度不积水。采光井目前的做法有渗漏隐患，需改进。渗漏要做一处成一处，不再渗漏，先以一个幢号做试验，以点带面，减少浪费。刮大白前各楼层进行一次打扫清理，并做交接，减少扯皮。地下室地考虑在集水井里先装部分排水泵抽水。</t>
  </si>
  <si>
    <t>本项目造价2.2亿，进度款付款比例为80%，应收款为1.76亿元，实收1.61亿元，相关1500万元，进度款回收滞后较多。
目前甲供材中防水材料、屋面瓦等材料领用量与现场实际用量和预算量无对比明细。结算资料收集不全面，项目即将进入结算阶段，请项目相关人员抓紧收集与结算有关资料。项目无目标成本，实际成本未逐月统计，形成报表。目前产值2.2亿，实际使用人、材、机各项成本总额未知。
项目开工到现在即将完工，签证还未下来一份，请项目上相关人员加紧催促跟踪。
项目收尾，到目前为止，所有劳务班组只结掉一个木工班组，工作较为滞后，请项目相关人员抓紧办理，不要拖到年底。
机械台套配置及单价与合同清单无对比，机械台班进退场使用时间与投标时总价包干的机械费使用严重不符。</t>
  </si>
  <si>
    <t>至7月底工程总来款1.63亿元 ，实际完工产值2.2亿元，7月申报进度款1400万元，还未审批。5月进度款488万元，还未到账，资金回笼缓慢，本工程垫支2002万元，垫支较大。
财务上，工程接近尾声，提示几点：1、抓紧时间核对各材料商的往来账目，催促各分包班组已完工作量的及时结算，劳务班组的生活费发放，需附工作量清单，预防超付。完善好成本表，及时准确地反映本项目的经济面貌。</t>
  </si>
  <si>
    <t>1、加强进场材料计划性和准确性。计划要提前申报，并留有余量。准确性上，要总量把握，规格型号细化。保管要严把计划单，严禁多报多买，剩余材料严重的要对报计划人员进行经济处罚。
2、材料进场必须要有计划单，由材料员负责落实采购，严控材料进场手续。材料进场提高现场验收，本次检查水泥砖厚度不足。
3、加强成本意识，外租材料及时拿出损耗情况表，上报公司，及时止损。内租材料及时打包，顶托、夹具及时分类打包，列出清单，报公司止租。互调材料重点转向生活区、活动房、空调、电缆。</t>
  </si>
  <si>
    <t>宁波绿地市政</t>
  </si>
  <si>
    <t>本项目目前处于半停工状态，几个施工点都是半拉子，材料供应中断，只待业主清场换班组，但矛盾集中在资金上，今年没有付款，公司也不投入，这个工程后果不会好，建议公司开会讨论处置办法，减少损失。</t>
  </si>
  <si>
    <t>建议：1、项目部根据目前状况，把必须实施、可实施可不实施的事项，编一个计划（含进度、成本、资金、合同关系等），尽快汇报给公司。2、成本合约，请梳理合同文件等内容，造成状况及建议，给公司下一步决策提供参考依据。3、目前项目处理半停工状态，合同关系、风险与成本超大，须引起项目部有公司高度重视。4、整理造价结算文件，已完工程竣工图汇编，为后续的结算，留下完整的依据。5、分包及自己雇佣工人的用工管理，需按照公司及地方规定，做好书面的有效文件。6、提高机械台班利用率。7、市民广场界面及在现场材料的统计签认工作，如给别家做，做好合同手续的签证。</t>
  </si>
  <si>
    <t>至6月底工程总来款2648万元，另打进专户250万元，实际完工产值8950万元，工程总成本8483万元，今年还未有工程来款，资金回笼缓慢，垫支较大。
财务成本方面，行管人员的工资每月33万元，至6月底是363万元占完工产值的40‰，外务招待费129万元，占完工产值比的14.4‰，与公司平均值相比占比较高。
存在的问题：项目经理的外务费用未能及时批报，零工的管理不到位，根据日报记载来看，浪工现象严重，本月零工支出44.7万元，看不出多少的工作量，累计零工已用183万元。
很多已完工的班组，工作量还未结算，不能准确反映账务成本。
丢失的钢管、扣件已讲过多次，还未作赔偿，无形加大了租赁成本。</t>
  </si>
  <si>
    <t>1、加强材料的进场验收工作，队长、生产经理要认真参与材料验收，把验收工作落到实处；2、提高报计划人员技术水平，避免当天报当天到；3、加强机械台班管理，特别是包月设备；4、做好材料跟踪到场工作，不能计划报了就结束了。</t>
  </si>
  <si>
    <t>尹山湖景悦湾</t>
  </si>
  <si>
    <t>1、土方开挖平整度控制要加强，严禁超挖再回填，严禁垫层砼浇在虚土上，现场存在垫层下沿裂缝现象。2、注意加强土方开挖时对抗拔方桩的成品保护，否则造成直螺纹套筒破坏而无法施工。3、注意加强对防水层的保护，加强桩头防水收头处理。4、筏板钢筋分布均匀度要提高，筏板支架竖向钢筋部分超长，需在砼浇筑前割除。5、后浇带钢丝网片未落实，可能造成砼浇筑时砼流入后浇带。6、华润质量要求要认真组织学习，特别是风险项控制，每个施工员、技术员要充分熟悉并运用，质量要从头抓起，起点要高。</t>
  </si>
  <si>
    <t>提示：
1、施工现场面积较大，裸土覆盖及扬尘控制不到位，应加强力量。2、现场材料堆放无序，钢筋未垫高，覆盖、挂牌分类，部分钢管木方混堆放在一起，未及时分类、分规格，影响场容，且加大后期成本。3、施工现场及生活区消防设施缺失或配置不齐全，生活区消防箱内缺失消防带、消防枪。现场及生活区灭火器配置数量不足，宿舍用变压器放置在木工板上，无防护措施。4、生活区停车位未及时划线，缺失阳光房及充电房，生活区配电房内配置缺失较多，无灭火器、沙箱、绝缘垫、应急灯、操作规程等。四周未封闭。5、食堂内违规存放液化气瓶，未见卫生许可证及健康证。6、工人安全意识需加强，坚持施工员、班组长每日班前安全会、安全操制度，提升安全意识。7、要求对安全文明高标准，高起点，学习华润EHS标准及公司相关安全文明规定，从头做起，保证项目安全。</t>
  </si>
  <si>
    <t>本工程前期土方开挖矛盾导致工期延误达1个月，给达售节点造成很大压力，项目要有合同履约意识，适时缓缓有关人员学习大合同相关条款。首开区范围内主楼一标段5幢于今年10月30日达售条件，完成每幢奖6万元，完不成每幢罚10万元，完不成节点特殊情况须有甲方认可的延期确认单（B28页）。已开的幢号要抓现有进度推进，从计划组织到材料供给，都要从严从细盯紧，保证合同履约。
提示：认真学习大合同相关质量条款和考核内容，在施工过程中逐条严格要求落实，减少返工损失，后浇带止水钢板接头双面焊必查，必须要每个接头认真自查自检。后浇带支撑体系单独支撑，以华润要求为标准，止水螺杆一律用三截头，拆模时同时取出大小头。止水螺杆也是必查项目，渗漏问题一定要从严自查，地下室的渗漏特别要重视，应一次性浇捣的结构千万不可分二次施工，混凝土不同标号的部位决不可出错，主要是梁板。华润对安全文明施工要求很认真，且分开考核，得分比重较大，项目部一定要在平时每一项都要逐日对照，尤其是场容布置，日做日清，管理上档次从平时抓，才能得高分。</t>
  </si>
  <si>
    <t>项目刚开始启动，目前现场签证没在一份。工程第一次进度款已上报，还没有审批下来，请项目盯一下甲方的流程，尽快把进度款收到位。
工程土方开挖在总包范围内，请项目在土方开挖前将原土标高测绘清楚。
项目当前正在闭口核销阶段，预计9月15日前结束，项目上要仔细研究图纸，把一次性能计入闭口总价内核销的全部计入。
华润筏板马櫈支架钢筋超过500㎜厚的可以计算到此部分的钢筋量，请项目相关人员抓紧编制相关方案上报甲方和监理审批。
请项目每位管理人员，从工程刚开始时就要树立成本意识，成本控制非一两人能做得到的，是项目全体人员共同努力的结果。请相关人员在项目开工建设过程中一定要做好成本对比表和成本分析。</t>
  </si>
  <si>
    <t>项目会计刚到位不久，还未能按照公司财务要求，规范设置各分类台账和完善的电子档，希该项目会计认真学习公司的财务管理制度，加强自身业务知识，提高业务能力。
实名考勤通道方面：1、专户还未完善；2、通道考勤已建立，考勤人员数据库正在录入完善，希项目上从开始从严控制，以形成实名制考勤常态化，各工种的纸质考勤要求每月底交一份给项目会计，以便于项目分包人工费的成本核算，与零工工资核对。3、零工的考勤，必须要有详细的工作内容及加班时间节点，且与实名制考勤时间相吻合，相关人员签字，方可认可。</t>
  </si>
  <si>
    <t>保管：1、入库单要体现实测实量验收情况，破损扣除情况。2行管人员固定资产登记、流水登记要按公司规定执行。3、班组领用要按规定当月出库。4、变现材料要按要求分类型。5、互调材料调出材料要有原价、调出价。6.日报表数据要提高准确性，有信息价要及时估价登报。
材料员：1、及时收集计划单与总计划量对比，严禁超买。2、提高电算化能力，尽快建立供应商库，个人资金往来库。
现场：1、现场周材方管、木方、模板能及时调入，降低成本，但现场模板、木方、钢管混堆严重，项目开始就应当引起重视现场材料的管理工作。2、重视材料进场规范化，所有进场材料要做计划单，报材料员扎口。3、项目刚开始，要重视合同学习，特别是材料合同，班组合同，把材料验收工作落到实处。4、提高报计划人员技术水平，做好材料计划，不能当天报当天到，更不能超报。5、重视项目资金计划上报工作，不得漏报少报供应商，材料员要对当月供应商供货心中有数，付款具体数据保管会计提供项目负责人初审，做到供货、付款，再供货良性循环。</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</si>
</sst>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5">
    <font>
      <sz val="11"/>
      <color theme="1"/>
      <name val="宋体"/>
      <charset val="134"/>
      <scheme val="minor"/>
    </font>
    <font>
      <sz val="10"/>
      <color theme="1"/>
      <name val="宋体"/>
      <charset val="134"/>
      <scheme val="minor"/>
    </font>
    <font>
      <sz val="12"/>
      <color theme="1"/>
      <name val="宋体"/>
      <charset val="134"/>
      <scheme val="minor"/>
    </font>
    <font>
      <sz val="10"/>
      <color theme="1"/>
      <name val="宋体"/>
      <charset val="134"/>
    </font>
    <font>
      <sz val="10"/>
      <color rgb="FF000000"/>
      <name val="宋体"/>
      <charset val="134"/>
    </font>
    <font>
      <sz val="22"/>
      <color rgb="FFFF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10"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8" applyNumberFormat="0" applyFill="0" applyAlignment="0" applyProtection="0">
      <alignment vertical="center"/>
    </xf>
    <xf numFmtId="0" fontId="8" fillId="0" borderId="8" applyNumberFormat="0" applyFill="0" applyAlignment="0" applyProtection="0">
      <alignment vertical="center"/>
    </xf>
    <xf numFmtId="0" fontId="14" fillId="27" borderId="0" applyNumberFormat="0" applyBorder="0" applyAlignment="0" applyProtection="0">
      <alignment vertical="center"/>
    </xf>
    <xf numFmtId="0" fontId="11" fillId="0" borderId="12" applyNumberFormat="0" applyFill="0" applyAlignment="0" applyProtection="0">
      <alignment vertical="center"/>
    </xf>
    <xf numFmtId="0" fontId="14" fillId="20" borderId="0" applyNumberFormat="0" applyBorder="0" applyAlignment="0" applyProtection="0">
      <alignment vertical="center"/>
    </xf>
    <xf numFmtId="0" fontId="15" fillId="13" borderId="9" applyNumberFormat="0" applyAlignment="0" applyProtection="0">
      <alignment vertical="center"/>
    </xf>
    <xf numFmtId="0" fontId="22" fillId="13" borderId="13" applyNumberFormat="0" applyAlignment="0" applyProtection="0">
      <alignment vertical="center"/>
    </xf>
    <xf numFmtId="0" fontId="7" fillId="4" borderId="7"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4" applyNumberFormat="0" applyFill="0" applyAlignment="0" applyProtection="0">
      <alignment vertical="center"/>
    </xf>
    <xf numFmtId="0" fontId="17" fillId="0" borderId="11"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textRotation="255" wrapText="1"/>
    </xf>
    <xf numFmtId="0" fontId="1" fillId="0" borderId="0" xfId="0" applyFont="1" applyAlignment="1">
      <alignment horizontal="left" vertical="top" wrapText="1"/>
    </xf>
    <xf numFmtId="0" fontId="1" fillId="0" borderId="0" xfId="0" applyNumberFormat="1" applyFont="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vertical="center"/>
    </xf>
    <xf numFmtId="0" fontId="1" fillId="0" borderId="3" xfId="0" applyFont="1" applyBorder="1" applyAlignment="1">
      <alignment horizontal="center" vertical="center" textRotation="255" wrapText="1"/>
    </xf>
    <xf numFmtId="0" fontId="1" fillId="0" borderId="3" xfId="0" applyFont="1" applyBorder="1" applyAlignment="1">
      <alignment horizontal="center" vertical="center" wrapText="1"/>
    </xf>
    <xf numFmtId="0" fontId="1" fillId="0" borderId="3" xfId="0"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horizontal="center" vertical="center" wrapText="1"/>
    </xf>
    <xf numFmtId="0" fontId="0" fillId="0" borderId="3" xfId="0" applyBorder="1" applyAlignment="1">
      <alignment horizontal="center" vertical="center" textRotation="255" wrapText="1"/>
    </xf>
    <xf numFmtId="0" fontId="1" fillId="0" borderId="4"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4" xfId="0" applyFont="1" applyBorder="1" applyAlignment="1">
      <alignment horizontal="center" vertical="center" textRotation="255" wrapText="1"/>
    </xf>
    <xf numFmtId="0" fontId="4" fillId="0" borderId="3" xfId="0" applyFont="1" applyBorder="1" applyAlignment="1">
      <alignment horizontal="justify" vertical="top" wrapText="1"/>
    </xf>
    <xf numFmtId="0" fontId="4" fillId="0" borderId="3" xfId="0" applyFont="1" applyBorder="1" applyAlignment="1">
      <alignment horizontal="center" vertical="center" wrapText="1"/>
    </xf>
    <xf numFmtId="0" fontId="0" fillId="0" borderId="0" xfId="0" applyFont="1" applyAlignment="1">
      <alignment horizontal="left" vertical="top" wrapText="1"/>
    </xf>
    <xf numFmtId="0" fontId="1" fillId="0" borderId="5" xfId="0" applyFont="1" applyBorder="1" applyAlignment="1">
      <alignment horizontal="center" vertical="center" textRotation="255" wrapText="1"/>
    </xf>
    <xf numFmtId="176" fontId="1" fillId="0" borderId="3" xfId="0" applyNumberFormat="1" applyFont="1" applyBorder="1" applyAlignment="1">
      <alignment horizontal="center" vertical="center" wrapText="1"/>
    </xf>
    <xf numFmtId="0" fontId="1" fillId="0" borderId="3" xfId="0" applyFont="1" applyBorder="1" applyAlignment="1">
      <alignment vertical="top" wrapText="1"/>
    </xf>
    <xf numFmtId="0" fontId="2" fillId="0" borderId="6" xfId="0" applyFont="1" applyBorder="1" applyAlignment="1">
      <alignment vertical="center"/>
    </xf>
    <xf numFmtId="0" fontId="1" fillId="0" borderId="3" xfId="0" applyNumberFormat="1" applyFont="1" applyBorder="1" applyAlignment="1">
      <alignment horizontal="center" vertical="center" wrapText="1"/>
    </xf>
    <xf numFmtId="0" fontId="3" fillId="0" borderId="3" xfId="0" applyFont="1" applyBorder="1" applyAlignment="1">
      <alignment horizontal="justify" vertical="top"/>
    </xf>
    <xf numFmtId="0" fontId="3" fillId="0" borderId="3" xfId="0" applyFont="1" applyBorder="1" applyAlignment="1">
      <alignment horizontal="center" vertical="center"/>
    </xf>
    <xf numFmtId="0" fontId="5" fillId="0" borderId="3" xfId="0" applyFont="1" applyBorder="1" applyAlignment="1">
      <alignmen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635</xdr:colOff>
      <xdr:row>1</xdr:row>
      <xdr:rowOff>19050</xdr:rowOff>
    </xdr:from>
    <xdr:to>
      <xdr:col>0</xdr:col>
      <xdr:colOff>857250</xdr:colOff>
      <xdr:row>1</xdr:row>
      <xdr:rowOff>533400</xdr:rowOff>
    </xdr:to>
    <xdr:cxnSp>
      <xdr:nvCxnSpPr>
        <xdr:cNvPr id="2" name="直接连接符 1"/>
        <xdr:cNvCxnSpPr/>
      </xdr:nvCxnSpPr>
      <xdr:spPr>
        <a:xfrm>
          <a:off x="635" y="438150"/>
          <a:ext cx="447040" cy="5143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showZeros="0" tabSelected="1" zoomScale="90" zoomScaleNormal="90" workbookViewId="0">
      <pane xSplit="1" ySplit="2" topLeftCell="C28" activePane="bottomRight" state="frozen"/>
      <selection/>
      <selection pane="topRight"/>
      <selection pane="bottomLeft"/>
      <selection pane="bottomRight" activeCell="H29" sqref="H29"/>
    </sheetView>
  </sheetViews>
  <sheetFormatPr defaultColWidth="9" defaultRowHeight="12"/>
  <cols>
    <col min="1" max="1" width="5.875" style="2" customWidth="1"/>
    <col min="2" max="2" width="40.875" style="3" customWidth="1"/>
    <col min="3" max="3" width="34.25" style="3" customWidth="1"/>
    <col min="4" max="4" width="31.875" style="3" customWidth="1"/>
    <col min="5" max="5" width="34.125" style="3" customWidth="1"/>
    <col min="6" max="6" width="32" style="3" customWidth="1"/>
    <col min="7" max="7" width="30.125" style="3" customWidth="1"/>
    <col min="8" max="8" width="23.625" style="3" customWidth="1"/>
    <col min="9" max="9" width="20.75" style="3" customWidth="1"/>
    <col min="10" max="10" width="7.625" style="4" customWidth="1"/>
    <col min="11" max="11" width="7.25" style="1" customWidth="1"/>
    <col min="12" max="16384" width="9" style="3"/>
  </cols>
  <sheetData>
    <row r="1" ht="33" customHeight="1" spans="1:11">
      <c r="A1" s="5" t="s">
        <v>0</v>
      </c>
      <c r="B1" s="6"/>
      <c r="C1" s="6"/>
      <c r="D1" s="6"/>
      <c r="E1" s="6"/>
      <c r="F1" s="6"/>
      <c r="G1" s="6"/>
      <c r="H1" s="6"/>
      <c r="I1" s="6"/>
      <c r="J1" s="6"/>
      <c r="K1" s="22"/>
    </row>
    <row r="2" ht="45" customHeight="1" spans="1:11">
      <c r="A2" s="7"/>
      <c r="B2" s="8" t="s">
        <v>1</v>
      </c>
      <c r="C2" s="8" t="s">
        <v>2</v>
      </c>
      <c r="D2" s="8" t="s">
        <v>3</v>
      </c>
      <c r="E2" s="8" t="s">
        <v>4</v>
      </c>
      <c r="F2" s="8" t="s">
        <v>5</v>
      </c>
      <c r="G2" s="8" t="s">
        <v>6</v>
      </c>
      <c r="H2" s="8" t="s">
        <v>7</v>
      </c>
      <c r="I2" s="8" t="s">
        <v>8</v>
      </c>
      <c r="J2" s="23" t="s">
        <v>9</v>
      </c>
      <c r="K2" s="8" t="s">
        <v>10</v>
      </c>
    </row>
    <row r="3" ht="315" customHeight="1" spans="1:11">
      <c r="A3" s="7" t="s">
        <v>11</v>
      </c>
      <c r="B3" s="9" t="s">
        <v>12</v>
      </c>
      <c r="C3" s="10" t="s">
        <v>13</v>
      </c>
      <c r="D3" s="9" t="s">
        <v>14</v>
      </c>
      <c r="E3" s="10" t="s">
        <v>15</v>
      </c>
      <c r="F3" s="9" t="s">
        <v>16</v>
      </c>
      <c r="G3" s="9" t="s">
        <v>17</v>
      </c>
      <c r="H3" s="9" t="s">
        <v>18</v>
      </c>
      <c r="I3" s="9" t="s">
        <v>19</v>
      </c>
      <c r="J3" s="23">
        <v>1</v>
      </c>
      <c r="K3" s="8" t="s">
        <v>20</v>
      </c>
    </row>
    <row r="4" s="1" customFormat="1" ht="24.95" customHeight="1" spans="1:11">
      <c r="A4" s="7"/>
      <c r="B4" s="8">
        <v>14.11</v>
      </c>
      <c r="C4" s="11">
        <v>12.48</v>
      </c>
      <c r="D4" s="8">
        <v>14.08</v>
      </c>
      <c r="E4" s="8">
        <v>14.49</v>
      </c>
      <c r="F4" s="8">
        <v>8.9</v>
      </c>
      <c r="G4" s="8">
        <f>89*0.08</f>
        <v>7.12</v>
      </c>
      <c r="H4" s="8">
        <v>7.08</v>
      </c>
      <c r="I4" s="8">
        <v>7.21</v>
      </c>
      <c r="J4" s="23">
        <f>SUM(B4:I4)</f>
        <v>85.47</v>
      </c>
      <c r="K4" s="8"/>
    </row>
    <row r="5" ht="380" customHeight="1" spans="1:11">
      <c r="A5" s="7" t="s">
        <v>21</v>
      </c>
      <c r="B5" s="9" t="s">
        <v>22</v>
      </c>
      <c r="C5" s="9" t="s">
        <v>23</v>
      </c>
      <c r="D5" s="9" t="s">
        <v>24</v>
      </c>
      <c r="E5" s="9" t="s">
        <v>25</v>
      </c>
      <c r="F5" s="9" t="s">
        <v>26</v>
      </c>
      <c r="G5" s="9" t="s">
        <v>27</v>
      </c>
      <c r="H5" s="9" t="s">
        <v>28</v>
      </c>
      <c r="I5" s="24" t="s">
        <v>29</v>
      </c>
      <c r="J5" s="23">
        <v>2</v>
      </c>
      <c r="K5" s="8" t="s">
        <v>20</v>
      </c>
    </row>
    <row r="6" s="1" customFormat="1" ht="24.75" customHeight="1" spans="1:11">
      <c r="A6" s="7"/>
      <c r="B6" s="8">
        <v>14.36</v>
      </c>
      <c r="C6" s="8">
        <v>12.8</v>
      </c>
      <c r="D6" s="11">
        <v>14.88</v>
      </c>
      <c r="E6" s="8">
        <v>14.04</v>
      </c>
      <c r="F6" s="8">
        <v>8.2</v>
      </c>
      <c r="G6" s="8">
        <f>88*0.08</f>
        <v>7.04</v>
      </c>
      <c r="H6" s="8">
        <v>7.2</v>
      </c>
      <c r="I6" s="8">
        <v>6.85</v>
      </c>
      <c r="J6" s="23">
        <f>SUM(B6:I6)</f>
        <v>85.37</v>
      </c>
      <c r="K6" s="8"/>
    </row>
    <row r="7" ht="390" customHeight="1" spans="1:11">
      <c r="A7" s="7" t="s">
        <v>30</v>
      </c>
      <c r="B7" s="9" t="s">
        <v>31</v>
      </c>
      <c r="C7" s="9" t="s">
        <v>32</v>
      </c>
      <c r="D7" s="9" t="s">
        <v>33</v>
      </c>
      <c r="E7" s="9" t="s">
        <v>34</v>
      </c>
      <c r="F7" s="9" t="s">
        <v>35</v>
      </c>
      <c r="G7" s="9" t="s">
        <v>36</v>
      </c>
      <c r="H7" s="9" t="s">
        <v>37</v>
      </c>
      <c r="I7" s="9" t="s">
        <v>38</v>
      </c>
      <c r="J7" s="23">
        <v>3</v>
      </c>
      <c r="K7" s="8" t="s">
        <v>20</v>
      </c>
    </row>
    <row r="8" s="1" customFormat="1" ht="28.5" customHeight="1" spans="1:11">
      <c r="A8" s="12"/>
      <c r="B8" s="8">
        <v>14.5</v>
      </c>
      <c r="C8" s="8">
        <v>12.96</v>
      </c>
      <c r="D8" s="8">
        <v>11.2</v>
      </c>
      <c r="E8" s="8">
        <v>14.4</v>
      </c>
      <c r="F8" s="8">
        <v>8.5</v>
      </c>
      <c r="G8" s="8">
        <f>85*0.08</f>
        <v>6.8</v>
      </c>
      <c r="H8" s="8">
        <v>7.04</v>
      </c>
      <c r="I8" s="8">
        <v>7.25</v>
      </c>
      <c r="J8" s="23">
        <f>SUM(B8:I8)</f>
        <v>82.65</v>
      </c>
      <c r="K8" s="8"/>
    </row>
    <row r="9" ht="355" customHeight="1" spans="1:11">
      <c r="A9" s="13" t="s">
        <v>39</v>
      </c>
      <c r="B9" s="9" t="s">
        <v>40</v>
      </c>
      <c r="C9" s="3" t="s">
        <v>41</v>
      </c>
      <c r="D9" s="9" t="s">
        <v>42</v>
      </c>
      <c r="E9" s="9" t="s">
        <v>43</v>
      </c>
      <c r="F9" s="9" t="s">
        <v>44</v>
      </c>
      <c r="G9" s="9" t="s">
        <v>45</v>
      </c>
      <c r="H9" s="9" t="s">
        <v>46</v>
      </c>
      <c r="I9" s="9" t="s">
        <v>47</v>
      </c>
      <c r="J9" s="23">
        <v>4</v>
      </c>
      <c r="K9" s="8" t="s">
        <v>48</v>
      </c>
    </row>
    <row r="10" s="1" customFormat="1" ht="23.25" customHeight="1" spans="1:11">
      <c r="A10" s="14"/>
      <c r="B10" s="8">
        <v>14.4</v>
      </c>
      <c r="C10" s="8">
        <v>12.16</v>
      </c>
      <c r="D10" s="8">
        <v>12.8</v>
      </c>
      <c r="E10" s="8">
        <v>14.13</v>
      </c>
      <c r="F10" s="8">
        <v>8.2</v>
      </c>
      <c r="G10" s="8">
        <v>6.76</v>
      </c>
      <c r="H10" s="8">
        <v>7.12</v>
      </c>
      <c r="I10" s="8">
        <v>6.96</v>
      </c>
      <c r="J10" s="23">
        <f>SUM(B10:I10)</f>
        <v>82.53</v>
      </c>
      <c r="K10" s="8"/>
    </row>
    <row r="11" ht="379" customHeight="1" spans="1:11">
      <c r="A11" s="15" t="s">
        <v>49</v>
      </c>
      <c r="B11" s="9" t="s">
        <v>50</v>
      </c>
      <c r="C11" s="3" t="s">
        <v>51</v>
      </c>
      <c r="D11" s="9" t="s">
        <v>52</v>
      </c>
      <c r="E11" s="9" t="s">
        <v>53</v>
      </c>
      <c r="F11" s="9" t="s">
        <v>54</v>
      </c>
      <c r="G11" s="9" t="s">
        <v>55</v>
      </c>
      <c r="H11" s="9" t="s">
        <v>56</v>
      </c>
      <c r="I11" s="9" t="s">
        <v>57</v>
      </c>
      <c r="J11" s="23">
        <v>5</v>
      </c>
      <c r="K11" s="8" t="s">
        <v>48</v>
      </c>
    </row>
    <row r="12" s="1" customFormat="1" ht="27.75" customHeight="1" spans="1:11">
      <c r="A12" s="14"/>
      <c r="B12" s="8">
        <v>14.53</v>
      </c>
      <c r="C12" s="8">
        <v>12.48</v>
      </c>
      <c r="D12" s="8">
        <v>11.2</v>
      </c>
      <c r="E12" s="8">
        <v>14.31</v>
      </c>
      <c r="F12" s="8">
        <v>8</v>
      </c>
      <c r="G12" s="8">
        <v>6.84</v>
      </c>
      <c r="H12" s="8">
        <v>6.72</v>
      </c>
      <c r="I12" s="8">
        <v>7.09</v>
      </c>
      <c r="J12" s="23">
        <f>SUM(B12:I12)</f>
        <v>81.17</v>
      </c>
      <c r="K12" s="8"/>
    </row>
    <row r="13" ht="408" customHeight="1" spans="1:11">
      <c r="A13" s="7" t="s">
        <v>58</v>
      </c>
      <c r="B13" s="9" t="s">
        <v>59</v>
      </c>
      <c r="C13" s="9" t="s">
        <v>60</v>
      </c>
      <c r="D13" s="9" t="s">
        <v>61</v>
      </c>
      <c r="E13" s="9" t="s">
        <v>62</v>
      </c>
      <c r="F13" s="10" t="s">
        <v>63</v>
      </c>
      <c r="G13" s="10" t="s">
        <v>64</v>
      </c>
      <c r="H13" s="16" t="s">
        <v>65</v>
      </c>
      <c r="I13" s="24" t="s">
        <v>66</v>
      </c>
      <c r="J13" s="23">
        <v>6</v>
      </c>
      <c r="K13" s="8" t="s">
        <v>20</v>
      </c>
    </row>
    <row r="14" s="1" customFormat="1" ht="24.95" customHeight="1" spans="1:11">
      <c r="A14" s="7"/>
      <c r="B14" s="8">
        <v>14.5</v>
      </c>
      <c r="C14" s="8">
        <v>12.48</v>
      </c>
      <c r="D14" s="8">
        <v>11.2</v>
      </c>
      <c r="E14" s="8">
        <v>13.5</v>
      </c>
      <c r="F14" s="8">
        <v>8.2</v>
      </c>
      <c r="G14" s="8">
        <f>85*0.08</f>
        <v>6.8</v>
      </c>
      <c r="H14" s="17">
        <v>7.08</v>
      </c>
      <c r="I14" s="8">
        <v>6.98</v>
      </c>
      <c r="J14" s="23">
        <f>SUM(B14:I14)</f>
        <v>80.74</v>
      </c>
      <c r="K14" s="8"/>
    </row>
    <row r="15" ht="379" customHeight="1" spans="1:11">
      <c r="A15" s="15" t="s">
        <v>67</v>
      </c>
      <c r="B15" s="9" t="s">
        <v>68</v>
      </c>
      <c r="C15" s="3" t="s">
        <v>69</v>
      </c>
      <c r="D15" s="9" t="s">
        <v>70</v>
      </c>
      <c r="E15" s="9" t="s">
        <v>71</v>
      </c>
      <c r="F15" s="9" t="s">
        <v>72</v>
      </c>
      <c r="G15" s="9" t="s">
        <v>73</v>
      </c>
      <c r="H15" s="9" t="s">
        <v>74</v>
      </c>
      <c r="I15" s="9" t="s">
        <v>75</v>
      </c>
      <c r="J15" s="23">
        <v>7</v>
      </c>
      <c r="K15" s="8" t="s">
        <v>48</v>
      </c>
    </row>
    <row r="16" s="1" customFormat="1" ht="27.75" customHeight="1" spans="1:11">
      <c r="A16" s="14"/>
      <c r="B16" s="8">
        <v>12.64</v>
      </c>
      <c r="C16" s="8">
        <v>12.48</v>
      </c>
      <c r="D16" s="8">
        <v>13.6</v>
      </c>
      <c r="E16" s="8">
        <v>12.78</v>
      </c>
      <c r="F16" s="8">
        <v>8.2</v>
      </c>
      <c r="G16" s="8">
        <v>6.68</v>
      </c>
      <c r="H16" s="8">
        <v>7.04</v>
      </c>
      <c r="I16" s="8">
        <v>7.12</v>
      </c>
      <c r="J16" s="23">
        <f>SUM(B16:I16)</f>
        <v>80.54</v>
      </c>
      <c r="K16" s="8"/>
    </row>
    <row r="17" ht="374" customHeight="1" spans="1:11">
      <c r="A17" s="7" t="s">
        <v>76</v>
      </c>
      <c r="B17" s="9" t="s">
        <v>77</v>
      </c>
      <c r="C17" s="9" t="s">
        <v>78</v>
      </c>
      <c r="D17" s="9" t="s">
        <v>79</v>
      </c>
      <c r="E17" s="9" t="s">
        <v>80</v>
      </c>
      <c r="F17" s="9" t="s">
        <v>81</v>
      </c>
      <c r="G17" s="9" t="s">
        <v>82</v>
      </c>
      <c r="H17" s="9" t="s">
        <v>83</v>
      </c>
      <c r="I17" s="9" t="s">
        <v>84</v>
      </c>
      <c r="J17" s="23">
        <v>8</v>
      </c>
      <c r="K17" s="8" t="s">
        <v>48</v>
      </c>
    </row>
    <row r="18" s="1" customFormat="1" ht="22.5" customHeight="1" spans="1:11">
      <c r="A18" s="7"/>
      <c r="B18" s="8">
        <v>14.08</v>
      </c>
      <c r="C18" s="8">
        <v>13.12</v>
      </c>
      <c r="D18" s="8">
        <v>10.4</v>
      </c>
      <c r="E18" s="8">
        <v>14.04</v>
      </c>
      <c r="F18" s="8">
        <v>7.8</v>
      </c>
      <c r="G18" s="8">
        <v>6.84</v>
      </c>
      <c r="H18" s="8">
        <v>7.2</v>
      </c>
      <c r="I18" s="8">
        <v>6.97</v>
      </c>
      <c r="J18" s="23">
        <f>SUM(B18:I18)</f>
        <v>80.45</v>
      </c>
      <c r="K18" s="8"/>
    </row>
    <row r="19" ht="408" customHeight="1" spans="1:11">
      <c r="A19" s="7" t="s">
        <v>85</v>
      </c>
      <c r="B19" s="9" t="s">
        <v>86</v>
      </c>
      <c r="C19" s="9" t="s">
        <v>87</v>
      </c>
      <c r="D19" s="9" t="s">
        <v>88</v>
      </c>
      <c r="E19" s="18" t="s">
        <v>89</v>
      </c>
      <c r="F19" s="9" t="s">
        <v>90</v>
      </c>
      <c r="G19" s="3" t="s">
        <v>91</v>
      </c>
      <c r="H19" s="9" t="s">
        <v>92</v>
      </c>
      <c r="I19" s="9" t="s">
        <v>93</v>
      </c>
      <c r="J19" s="23">
        <v>9</v>
      </c>
      <c r="K19" s="8" t="s">
        <v>48</v>
      </c>
    </row>
    <row r="20" s="1" customFormat="1" ht="27" customHeight="1" spans="1:11">
      <c r="A20" s="7"/>
      <c r="B20" s="8">
        <v>13.31</v>
      </c>
      <c r="C20" s="8">
        <v>12.32</v>
      </c>
      <c r="D20" s="8">
        <v>11.2</v>
      </c>
      <c r="E20" s="8">
        <v>13.68</v>
      </c>
      <c r="F20" s="8">
        <v>8.4</v>
      </c>
      <c r="G20" s="8">
        <v>6.52</v>
      </c>
      <c r="H20" s="8">
        <v>7.04</v>
      </c>
      <c r="I20" s="8">
        <v>6.5</v>
      </c>
      <c r="J20" s="23">
        <f>SUM(B20:I20)</f>
        <v>78.97</v>
      </c>
      <c r="K20" s="8"/>
    </row>
    <row r="21" ht="335" customHeight="1" spans="1:11">
      <c r="A21" s="7" t="s">
        <v>94</v>
      </c>
      <c r="B21" s="9" t="s">
        <v>95</v>
      </c>
      <c r="C21" s="3" t="s">
        <v>96</v>
      </c>
      <c r="D21" s="9" t="s">
        <v>97</v>
      </c>
      <c r="E21" s="9" t="s">
        <v>98</v>
      </c>
      <c r="F21" s="9" t="s">
        <v>99</v>
      </c>
      <c r="G21" s="9" t="s">
        <v>100</v>
      </c>
      <c r="H21" s="9" t="s">
        <v>101</v>
      </c>
      <c r="I21" s="9" t="s">
        <v>102</v>
      </c>
      <c r="J21" s="23">
        <v>10</v>
      </c>
      <c r="K21" s="8" t="s">
        <v>48</v>
      </c>
    </row>
    <row r="22" s="1" customFormat="1" ht="25.5" customHeight="1" spans="1:11">
      <c r="A22" s="7"/>
      <c r="B22" s="8">
        <v>13.89</v>
      </c>
      <c r="C22" s="8">
        <v>12.08</v>
      </c>
      <c r="D22" s="8">
        <v>9.6</v>
      </c>
      <c r="E22" s="8">
        <v>14.4</v>
      </c>
      <c r="F22" s="8">
        <v>8.4</v>
      </c>
      <c r="G22" s="8">
        <v>6.08</v>
      </c>
      <c r="H22" s="8">
        <v>6.97</v>
      </c>
      <c r="I22" s="8">
        <v>6.92</v>
      </c>
      <c r="J22" s="23">
        <f>SUM(B22:I22)</f>
        <v>78.34</v>
      </c>
      <c r="K22" s="8"/>
    </row>
    <row r="23" ht="409" customHeight="1" spans="1:11">
      <c r="A23" s="7" t="s">
        <v>103</v>
      </c>
      <c r="B23" s="9" t="s">
        <v>104</v>
      </c>
      <c r="C23" s="9" t="s">
        <v>105</v>
      </c>
      <c r="D23" s="9" t="s">
        <v>106</v>
      </c>
      <c r="E23" s="9" t="s">
        <v>107</v>
      </c>
      <c r="F23" s="9" t="s">
        <v>108</v>
      </c>
      <c r="G23" s="9" t="s">
        <v>109</v>
      </c>
      <c r="H23" s="9" t="s">
        <v>110</v>
      </c>
      <c r="I23" s="9" t="s">
        <v>111</v>
      </c>
      <c r="J23" s="23">
        <v>11</v>
      </c>
      <c r="K23" s="8" t="s">
        <v>20</v>
      </c>
    </row>
    <row r="24" s="1" customFormat="1" ht="27" customHeight="1" spans="1:11">
      <c r="A24" s="7"/>
      <c r="B24" s="8">
        <v>13.6</v>
      </c>
      <c r="C24" s="8">
        <v>12.32</v>
      </c>
      <c r="D24" s="8">
        <v>10.4</v>
      </c>
      <c r="E24" s="8">
        <v>13.68</v>
      </c>
      <c r="F24" s="8">
        <v>8.3</v>
      </c>
      <c r="G24" s="8">
        <v>6.04</v>
      </c>
      <c r="H24" s="8">
        <v>6.96</v>
      </c>
      <c r="I24" s="8">
        <v>6.89</v>
      </c>
      <c r="J24" s="23">
        <f>SUM(B24:I24)</f>
        <v>78.19</v>
      </c>
      <c r="K24" s="8"/>
    </row>
    <row r="25" ht="350" customHeight="1" spans="1:11">
      <c r="A25" s="13" t="s">
        <v>112</v>
      </c>
      <c r="B25" s="9" t="s">
        <v>113</v>
      </c>
      <c r="C25" s="9" t="s">
        <v>114</v>
      </c>
      <c r="D25" s="9" t="s">
        <v>115</v>
      </c>
      <c r="E25" s="9" t="s">
        <v>116</v>
      </c>
      <c r="F25" s="10" t="s">
        <v>117</v>
      </c>
      <c r="G25" s="9" t="s">
        <v>118</v>
      </c>
      <c r="H25" s="9" t="s">
        <v>119</v>
      </c>
      <c r="I25" s="24"/>
      <c r="J25" s="23">
        <v>12</v>
      </c>
      <c r="K25" s="8" t="s">
        <v>48</v>
      </c>
    </row>
    <row r="26" s="1" customFormat="1" ht="27" customHeight="1" spans="1:11">
      <c r="A26" s="14"/>
      <c r="B26" s="8">
        <v>13.31</v>
      </c>
      <c r="C26" s="8">
        <v>12</v>
      </c>
      <c r="D26" s="8">
        <v>11.2</v>
      </c>
      <c r="E26" s="8">
        <v>13.68</v>
      </c>
      <c r="F26" s="11">
        <v>7.7</v>
      </c>
      <c r="G26" s="8">
        <v>6.64</v>
      </c>
      <c r="H26" s="8">
        <v>7.2</v>
      </c>
      <c r="I26" s="25"/>
      <c r="J26" s="23">
        <v>77.97</v>
      </c>
      <c r="K26" s="8"/>
    </row>
    <row r="27" ht="408" customHeight="1" spans="1:11">
      <c r="A27" s="13" t="s">
        <v>120</v>
      </c>
      <c r="B27" s="9" t="s">
        <v>121</v>
      </c>
      <c r="C27" s="9" t="s">
        <v>122</v>
      </c>
      <c r="D27" s="9" t="s">
        <v>123</v>
      </c>
      <c r="E27" s="9" t="s">
        <v>124</v>
      </c>
      <c r="F27" s="9" t="s">
        <v>125</v>
      </c>
      <c r="G27" s="9" t="s">
        <v>126</v>
      </c>
      <c r="H27" s="9" t="s">
        <v>127</v>
      </c>
      <c r="I27" s="9" t="s">
        <v>128</v>
      </c>
      <c r="J27" s="23">
        <v>13</v>
      </c>
      <c r="K27" s="8" t="s">
        <v>20</v>
      </c>
    </row>
    <row r="28" s="1" customFormat="1" ht="28.5" customHeight="1" spans="1:11">
      <c r="A28" s="19"/>
      <c r="B28" s="8">
        <v>13.5</v>
      </c>
      <c r="C28" s="8">
        <v>12.4</v>
      </c>
      <c r="D28" s="8">
        <v>9.6</v>
      </c>
      <c r="E28" s="8">
        <v>13.68</v>
      </c>
      <c r="F28" s="8">
        <v>8.3</v>
      </c>
      <c r="G28" s="8">
        <v>6.48</v>
      </c>
      <c r="H28" s="8">
        <v>6.8</v>
      </c>
      <c r="I28" s="8">
        <v>6.59</v>
      </c>
      <c r="J28" s="23">
        <f>SUM(B28:I28)</f>
        <v>77.35</v>
      </c>
      <c r="K28" s="8"/>
    </row>
    <row r="29" ht="325" customHeight="1" spans="1:11">
      <c r="A29" s="15" t="s">
        <v>129</v>
      </c>
      <c r="B29" s="9" t="s">
        <v>130</v>
      </c>
      <c r="C29" s="3" t="s">
        <v>131</v>
      </c>
      <c r="D29" s="9" t="s">
        <v>132</v>
      </c>
      <c r="E29" s="9" t="s">
        <v>133</v>
      </c>
      <c r="F29" s="9"/>
      <c r="G29" s="9"/>
      <c r="H29" s="9"/>
      <c r="I29" s="9" t="s">
        <v>134</v>
      </c>
      <c r="J29" s="23">
        <v>14</v>
      </c>
      <c r="K29" s="8" t="s">
        <v>48</v>
      </c>
    </row>
    <row r="30" s="1" customFormat="1" ht="27.75" customHeight="1" spans="1:11">
      <c r="A30" s="14"/>
      <c r="B30" s="8">
        <v>12.86</v>
      </c>
      <c r="C30" s="8">
        <v>11.68</v>
      </c>
      <c r="D30" s="8">
        <v>9.6</v>
      </c>
      <c r="E30" s="20">
        <v>12.6</v>
      </c>
      <c r="F30" s="20"/>
      <c r="G30" s="20"/>
      <c r="H30" s="20"/>
      <c r="I30" s="8">
        <v>5.96</v>
      </c>
      <c r="J30" s="23">
        <v>69.34</v>
      </c>
      <c r="K30" s="8"/>
    </row>
    <row r="31" ht="303" customHeight="1" spans="1:11">
      <c r="A31" s="7" t="s">
        <v>135</v>
      </c>
      <c r="B31" s="9" t="s">
        <v>136</v>
      </c>
      <c r="C31" s="9" t="s">
        <v>137</v>
      </c>
      <c r="D31" s="9" t="s">
        <v>138</v>
      </c>
      <c r="E31" s="9" t="s">
        <v>139</v>
      </c>
      <c r="F31" s="10" t="s">
        <v>140</v>
      </c>
      <c r="G31" s="9" t="s">
        <v>141</v>
      </c>
      <c r="H31" s="9" t="s">
        <v>142</v>
      </c>
      <c r="I31" s="21"/>
      <c r="J31" s="23"/>
      <c r="K31" s="8" t="s">
        <v>20</v>
      </c>
    </row>
    <row r="32" ht="30.75" customHeight="1" spans="1:11">
      <c r="A32" s="7"/>
      <c r="B32" s="9"/>
      <c r="C32" s="9"/>
      <c r="D32" s="9"/>
      <c r="E32" s="9"/>
      <c r="F32" s="9"/>
      <c r="G32" s="9"/>
      <c r="H32" s="9"/>
      <c r="I32" s="8"/>
      <c r="J32" s="23">
        <f>SUM(B32:I32)</f>
        <v>0</v>
      </c>
      <c r="K32" s="8"/>
    </row>
    <row r="33" ht="340" customHeight="1" spans="1:11">
      <c r="A33" s="7" t="s">
        <v>143</v>
      </c>
      <c r="B33" s="9" t="s">
        <v>144</v>
      </c>
      <c r="C33" s="3" t="s">
        <v>145</v>
      </c>
      <c r="D33" s="9" t="s">
        <v>146</v>
      </c>
      <c r="E33" s="9" t="s">
        <v>147</v>
      </c>
      <c r="F33" s="3" t="s">
        <v>148</v>
      </c>
      <c r="G33" s="10" t="s">
        <v>149</v>
      </c>
      <c r="H33" s="9"/>
      <c r="I33" s="21"/>
      <c r="J33" s="23">
        <f t="shared" ref="J5:J38" si="0">SUM(B33:I33)</f>
        <v>0</v>
      </c>
      <c r="K33" s="8" t="s">
        <v>20</v>
      </c>
    </row>
    <row r="34" ht="26.25" customHeight="1" spans="1:11">
      <c r="A34" s="7"/>
      <c r="B34" s="9"/>
      <c r="C34" s="9"/>
      <c r="D34" s="9"/>
      <c r="E34" s="10"/>
      <c r="F34" s="9"/>
      <c r="G34" s="9"/>
      <c r="H34" s="9"/>
      <c r="I34" s="8"/>
      <c r="J34" s="23">
        <f t="shared" si="0"/>
        <v>0</v>
      </c>
      <c r="K34" s="8"/>
    </row>
    <row r="35" ht="279" customHeight="1" spans="1:11">
      <c r="A35" s="13" t="s">
        <v>150</v>
      </c>
      <c r="B35" s="9"/>
      <c r="D35" s="21" t="s">
        <v>151</v>
      </c>
      <c r="E35" s="9" t="s">
        <v>152</v>
      </c>
      <c r="F35" s="10" t="s">
        <v>153</v>
      </c>
      <c r="G35" s="9" t="s">
        <v>154</v>
      </c>
      <c r="H35" s="16"/>
      <c r="I35" s="26"/>
      <c r="J35" s="23">
        <f t="shared" si="0"/>
        <v>0</v>
      </c>
      <c r="K35" s="8" t="s">
        <v>48</v>
      </c>
    </row>
    <row r="36" ht="28.5" customHeight="1" spans="1:11">
      <c r="A36" s="14"/>
      <c r="B36" s="9"/>
      <c r="C36" s="9"/>
      <c r="D36" s="9"/>
      <c r="E36" s="9"/>
      <c r="F36" s="9"/>
      <c r="G36" s="9"/>
      <c r="H36" s="9"/>
      <c r="I36" s="9"/>
      <c r="J36" s="23">
        <f t="shared" si="0"/>
        <v>0</v>
      </c>
      <c r="K36" s="8"/>
    </row>
    <row r="37" ht="387" customHeight="1" spans="1:11">
      <c r="A37" s="7" t="s">
        <v>155</v>
      </c>
      <c r="B37" s="9" t="s">
        <v>156</v>
      </c>
      <c r="C37" s="9" t="s">
        <v>157</v>
      </c>
      <c r="D37" s="9" t="s">
        <v>158</v>
      </c>
      <c r="E37" s="3" t="s">
        <v>159</v>
      </c>
      <c r="F37" s="9" t="s">
        <v>160</v>
      </c>
      <c r="G37" s="9" t="s">
        <v>161</v>
      </c>
      <c r="H37" s="9"/>
      <c r="I37" s="9"/>
      <c r="J37" s="23">
        <f t="shared" si="0"/>
        <v>0</v>
      </c>
      <c r="K37" s="8" t="s">
        <v>20</v>
      </c>
    </row>
    <row r="38" ht="30" customHeight="1" spans="1:11">
      <c r="A38" s="7"/>
      <c r="B38" s="9"/>
      <c r="C38" s="9"/>
      <c r="D38" s="9"/>
      <c r="E38" s="9"/>
      <c r="F38" s="9"/>
      <c r="G38" s="9"/>
      <c r="H38" s="9"/>
      <c r="I38" s="9"/>
      <c r="J38" s="23">
        <f t="shared" si="0"/>
        <v>0</v>
      </c>
      <c r="K38" s="8"/>
    </row>
  </sheetData>
  <mergeCells count="16">
    <mergeCell ref="A1:K1"/>
    <mergeCell ref="A3:A4"/>
    <mergeCell ref="A7:A8"/>
    <mergeCell ref="A9:A10"/>
    <mergeCell ref="A11:A12"/>
    <mergeCell ref="A13:A14"/>
    <mergeCell ref="A15:A16"/>
    <mergeCell ref="A17:A18"/>
    <mergeCell ref="A21:A22"/>
    <mergeCell ref="A23:A24"/>
    <mergeCell ref="A25:A26"/>
    <mergeCell ref="A27:A28"/>
    <mergeCell ref="A29:A30"/>
    <mergeCell ref="A31:A32"/>
    <mergeCell ref="A33:A34"/>
    <mergeCell ref="A35:A36"/>
  </mergeCells>
  <printOptions horizontalCentered="1"/>
  <pageMargins left="0.388888888888889" right="0.309027777777778" top="0.788888888888889" bottom="0.349305555555556" header="0.2" footer="0.309027777777778"/>
  <pageSetup paperSize="8" scale="76" pageOrder="overThenDown" orientation="landscape"/>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シュウエイ</cp:lastModifiedBy>
  <dcterms:created xsi:type="dcterms:W3CDTF">2018-05-04T00:06:00Z</dcterms:created>
  <cp:lastPrinted>2019-05-07T06:20:00Z</cp:lastPrinted>
  <dcterms:modified xsi:type="dcterms:W3CDTF">2020-08-26T03:33:58Z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ubyTemplateID">
    <vt:lpwstr>20</vt:lpwstr>
  </property>
</Properties>
</file>